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0actibe\4fair-playweb\nissan\"/>
    </mc:Choice>
  </mc:AlternateContent>
  <bookViews>
    <workbookView xWindow="360" yWindow="75" windowWidth="10635" windowHeight="8670" tabRatio="779"/>
  </bookViews>
  <sheets>
    <sheet name="予選リーグ" sheetId="159" r:id="rId1"/>
    <sheet name="荒天T" sheetId="160" r:id="rId2"/>
    <sheet name="A" sheetId="111" r:id="rId3"/>
    <sheet name="B" sheetId="161" r:id="rId4"/>
    <sheet name="C" sheetId="143" r:id="rId5"/>
    <sheet name="D" sheetId="162" r:id="rId6"/>
    <sheet name="E" sheetId="163" r:id="rId7"/>
    <sheet name="F" sheetId="165" r:id="rId8"/>
    <sheet name="G" sheetId="164" r:id="rId9"/>
    <sheet name="H" sheetId="166" r:id="rId10"/>
    <sheet name="I" sheetId="167" r:id="rId11"/>
    <sheet name="J" sheetId="168" r:id="rId12"/>
    <sheet name="K" sheetId="169" r:id="rId13"/>
    <sheet name="L" sheetId="171" r:id="rId14"/>
    <sheet name="M" sheetId="174" r:id="rId15"/>
    <sheet name="N" sheetId="170" r:id="rId16"/>
    <sheet name="O" sheetId="172" r:id="rId17"/>
    <sheet name="P" sheetId="173" r:id="rId18"/>
    <sheet name="決勝T表" sheetId="131" r:id="rId19"/>
    <sheet name="T記入表 " sheetId="129" r:id="rId20"/>
    <sheet name="最終日" sheetId="130" r:id="rId21"/>
  </sheets>
  <definedNames>
    <definedName name="_xlnm.Print_Area" localSheetId="2">A!$A$1:$X$39</definedName>
    <definedName name="_xlnm.Print_Area" localSheetId="3">B!$A$1:$X$39</definedName>
    <definedName name="_xlnm.Print_Area" localSheetId="4">'C'!$A$1:$AD$41</definedName>
    <definedName name="_xlnm.Print_Area" localSheetId="5">D!$A$1:$X$39</definedName>
    <definedName name="_xlnm.Print_Area" localSheetId="6">E!$A$1:$X$39</definedName>
    <definedName name="_xlnm.Print_Area" localSheetId="7">F!$A$1:$AD$41</definedName>
    <definedName name="_xlnm.Print_Area" localSheetId="8">G!$A$1:$AD$41</definedName>
    <definedName name="_xlnm.Print_Area" localSheetId="9">H!$A$1:$X$39</definedName>
    <definedName name="_xlnm.Print_Area" localSheetId="10">I!$A$1:$X$39</definedName>
    <definedName name="_xlnm.Print_Area" localSheetId="11">J!$A$1:$AD$41</definedName>
    <definedName name="_xlnm.Print_Area" localSheetId="12">K!$A$1:$AD$41</definedName>
    <definedName name="_xlnm.Print_Area" localSheetId="13">L!$A$1:$X$39</definedName>
    <definedName name="_xlnm.Print_Area" localSheetId="14">M!$A$1:$X$39</definedName>
    <definedName name="_xlnm.Print_Area" localSheetId="15">N!$A$1:$AD$41</definedName>
    <definedName name="_xlnm.Print_Area" localSheetId="16">O!$A$1:$X$39</definedName>
    <definedName name="_xlnm.Print_Area" localSheetId="17">P!$A$1:$X$39</definedName>
    <definedName name="_xlnm.Print_Area" localSheetId="18">決勝T表!$A$1:$BL$55</definedName>
    <definedName name="_xlnm.Print_Area" localSheetId="1">荒天T!$C$1:$V$92</definedName>
    <definedName name="_xlnm.Print_Area" localSheetId="20">最終日!$A$1:$U$41</definedName>
    <definedName name="_xlnm.Print_Area" localSheetId="0">予選リーグ!$A$1:$AF$49</definedName>
  </definedNames>
  <calcPr calcId="152511"/>
</workbook>
</file>

<file path=xl/calcChain.xml><?xml version="1.0" encoding="utf-8"?>
<calcChain xmlns="http://schemas.openxmlformats.org/spreadsheetml/2006/main">
  <c r="X32" i="174" l="1"/>
  <c r="AW32" i="174" s="1"/>
  <c r="W32" i="174"/>
  <c r="AV32" i="174" s="1"/>
  <c r="R32" i="174"/>
  <c r="AQ32" i="174" s="1"/>
  <c r="D32" i="174"/>
  <c r="AC32" i="174" s="1"/>
  <c r="X30" i="174"/>
  <c r="AW30" i="174" s="1"/>
  <c r="W30" i="174"/>
  <c r="AV30" i="174" s="1"/>
  <c r="R30" i="174"/>
  <c r="AQ30" i="174" s="1"/>
  <c r="D30" i="174"/>
  <c r="AC30" i="174" s="1"/>
  <c r="AA22" i="174"/>
  <c r="X22" i="174"/>
  <c r="AW22" i="174" s="1"/>
  <c r="W22" i="174"/>
  <c r="AV22" i="174" s="1"/>
  <c r="R22" i="174"/>
  <c r="AQ22" i="174" s="1"/>
  <c r="D22" i="174"/>
  <c r="AC22" i="174" s="1"/>
  <c r="AA20" i="174"/>
  <c r="X20" i="174"/>
  <c r="AW20" i="174" s="1"/>
  <c r="W20" i="174"/>
  <c r="AV20" i="174" s="1"/>
  <c r="R20" i="174"/>
  <c r="AQ20" i="174" s="1"/>
  <c r="D20" i="174"/>
  <c r="AC20" i="174" s="1"/>
  <c r="AA18" i="174"/>
  <c r="X18" i="174"/>
  <c r="AW18" i="174" s="1"/>
  <c r="W18" i="174"/>
  <c r="AV18" i="174" s="1"/>
  <c r="R18" i="174"/>
  <c r="AQ18" i="174" s="1"/>
  <c r="D18" i="174"/>
  <c r="AC18" i="174" s="1"/>
  <c r="AA16" i="174"/>
  <c r="X16" i="174"/>
  <c r="AW16" i="174" s="1"/>
  <c r="W16" i="174"/>
  <c r="AV16" i="174" s="1"/>
  <c r="R16" i="174"/>
  <c r="AQ16" i="174" s="1"/>
  <c r="D16" i="174"/>
  <c r="AC16" i="174" s="1"/>
  <c r="AI11" i="174"/>
  <c r="AF11" i="174"/>
  <c r="AC11" i="174"/>
  <c r="J11" i="174"/>
  <c r="P10" i="174" s="1"/>
  <c r="G11" i="174"/>
  <c r="D11" i="174"/>
  <c r="AO10" i="174"/>
  <c r="AA10" i="174"/>
  <c r="AL2" i="174" s="1"/>
  <c r="S10" i="174"/>
  <c r="AF9" i="174"/>
  <c r="AC9" i="174"/>
  <c r="M9" i="174"/>
  <c r="G9" i="174"/>
  <c r="D9" i="174"/>
  <c r="AN8" i="174"/>
  <c r="AL8" i="174"/>
  <c r="AL9" i="174" s="1"/>
  <c r="AO8" i="174" s="1"/>
  <c r="AA8" i="174"/>
  <c r="AI2" i="174" s="1"/>
  <c r="S8" i="174"/>
  <c r="P8" i="174"/>
  <c r="AC7" i="174"/>
  <c r="M7" i="174"/>
  <c r="P6" i="174" s="1"/>
  <c r="J7" i="174"/>
  <c r="D7" i="174"/>
  <c r="AN6" i="174"/>
  <c r="AL6" i="174"/>
  <c r="AL7" i="174" s="1"/>
  <c r="AK6" i="174"/>
  <c r="AI6" i="174"/>
  <c r="AI7" i="174" s="1"/>
  <c r="AA6" i="174"/>
  <c r="AF2" i="174" s="1"/>
  <c r="S6" i="174"/>
  <c r="M5" i="174"/>
  <c r="U10" i="174" s="1"/>
  <c r="J5" i="174"/>
  <c r="U8" i="174" s="1"/>
  <c r="G5" i="174"/>
  <c r="U6" i="174" s="1"/>
  <c r="AN4" i="174"/>
  <c r="AL4" i="174"/>
  <c r="AL5" i="174" s="1"/>
  <c r="AK4" i="174"/>
  <c r="AI4" i="174"/>
  <c r="AI5" i="174" s="1"/>
  <c r="AH4" i="174"/>
  <c r="AF4" i="174"/>
  <c r="AF5" i="174" s="1"/>
  <c r="AO4" i="174" s="1"/>
  <c r="AA4" i="174"/>
  <c r="AC2" i="174" s="1"/>
  <c r="U4" i="174"/>
  <c r="S4" i="174"/>
  <c r="P4" i="174"/>
  <c r="AA2" i="174"/>
  <c r="AC14" i="174" s="1"/>
  <c r="AC28" i="174" s="1"/>
  <c r="M2" i="174"/>
  <c r="J2" i="174"/>
  <c r="G2" i="174"/>
  <c r="D2" i="174"/>
  <c r="B2" i="174"/>
  <c r="D14" i="174" s="1"/>
  <c r="D28" i="174" s="1"/>
  <c r="X32" i="173"/>
  <c r="AW32" i="173" s="1"/>
  <c r="W32" i="173"/>
  <c r="AV32" i="173" s="1"/>
  <c r="R32" i="173"/>
  <c r="AQ32" i="173" s="1"/>
  <c r="D32" i="173"/>
  <c r="AC32" i="173" s="1"/>
  <c r="X30" i="173"/>
  <c r="AW30" i="173" s="1"/>
  <c r="W30" i="173"/>
  <c r="AV30" i="173" s="1"/>
  <c r="R30" i="173"/>
  <c r="AQ30" i="173" s="1"/>
  <c r="D30" i="173"/>
  <c r="AC30" i="173" s="1"/>
  <c r="AA22" i="173"/>
  <c r="X22" i="173"/>
  <c r="AW22" i="173" s="1"/>
  <c r="W22" i="173"/>
  <c r="AV22" i="173" s="1"/>
  <c r="R22" i="173"/>
  <c r="AQ22" i="173" s="1"/>
  <c r="D22" i="173"/>
  <c r="AC22" i="173" s="1"/>
  <c r="AA20" i="173"/>
  <c r="X20" i="173"/>
  <c r="AW20" i="173" s="1"/>
  <c r="W20" i="173"/>
  <c r="AV20" i="173" s="1"/>
  <c r="R20" i="173"/>
  <c r="AQ20" i="173" s="1"/>
  <c r="D20" i="173"/>
  <c r="AC20" i="173" s="1"/>
  <c r="AA18" i="173"/>
  <c r="X18" i="173"/>
  <c r="AW18" i="173" s="1"/>
  <c r="W18" i="173"/>
  <c r="AV18" i="173" s="1"/>
  <c r="R18" i="173"/>
  <c r="AQ18" i="173" s="1"/>
  <c r="D18" i="173"/>
  <c r="AC18" i="173" s="1"/>
  <c r="AA16" i="173"/>
  <c r="X16" i="173"/>
  <c r="AW16" i="173" s="1"/>
  <c r="W16" i="173"/>
  <c r="AV16" i="173" s="1"/>
  <c r="R16" i="173"/>
  <c r="AQ16" i="173" s="1"/>
  <c r="D16" i="173"/>
  <c r="AC16" i="173" s="1"/>
  <c r="AI11" i="173"/>
  <c r="AF11" i="173"/>
  <c r="AC11" i="173"/>
  <c r="J11" i="173"/>
  <c r="P10" i="173" s="1"/>
  <c r="G11" i="173"/>
  <c r="D11" i="173"/>
  <c r="AO10" i="173"/>
  <c r="AA10" i="173"/>
  <c r="AL2" i="173" s="1"/>
  <c r="S10" i="173"/>
  <c r="AF9" i="173"/>
  <c r="AC9" i="173"/>
  <c r="M9" i="173"/>
  <c r="G9" i="173"/>
  <c r="D9" i="173"/>
  <c r="AN8" i="173"/>
  <c r="AL8" i="173"/>
  <c r="AL9" i="173" s="1"/>
  <c r="AO8" i="173" s="1"/>
  <c r="AA8" i="173"/>
  <c r="S8" i="173"/>
  <c r="P8" i="173"/>
  <c r="AC7" i="173"/>
  <c r="M7" i="173"/>
  <c r="P6" i="173" s="1"/>
  <c r="J7" i="173"/>
  <c r="D7" i="173"/>
  <c r="AN6" i="173"/>
  <c r="AL6" i="173"/>
  <c r="AL7" i="173" s="1"/>
  <c r="AK6" i="173"/>
  <c r="AI6" i="173"/>
  <c r="AI7" i="173" s="1"/>
  <c r="AA6" i="173"/>
  <c r="AF2" i="173" s="1"/>
  <c r="S6" i="173"/>
  <c r="M5" i="173"/>
  <c r="U10" i="173" s="1"/>
  <c r="J5" i="173"/>
  <c r="U8" i="173" s="1"/>
  <c r="G5" i="173"/>
  <c r="U6" i="173" s="1"/>
  <c r="AN4" i="173"/>
  <c r="AL4" i="173"/>
  <c r="AL5" i="173" s="1"/>
  <c r="AK4" i="173"/>
  <c r="AI4" i="173"/>
  <c r="AI5" i="173" s="1"/>
  <c r="AH4" i="173"/>
  <c r="AF4" i="173"/>
  <c r="AF5" i="173" s="1"/>
  <c r="AA4" i="173"/>
  <c r="AC2" i="173" s="1"/>
  <c r="U4" i="173"/>
  <c r="S4" i="173"/>
  <c r="P4" i="173"/>
  <c r="AI2" i="173"/>
  <c r="AA2" i="173"/>
  <c r="AC14" i="173" s="1"/>
  <c r="AC28" i="173" s="1"/>
  <c r="M2" i="173"/>
  <c r="J2" i="173"/>
  <c r="G2" i="173"/>
  <c r="D2" i="173"/>
  <c r="B2" i="173"/>
  <c r="D14" i="173" s="1"/>
  <c r="D28" i="173" s="1"/>
  <c r="X32" i="172"/>
  <c r="AW32" i="172" s="1"/>
  <c r="W32" i="172"/>
  <c r="AV32" i="172" s="1"/>
  <c r="R32" i="172"/>
  <c r="AQ32" i="172" s="1"/>
  <c r="D32" i="172"/>
  <c r="AC32" i="172" s="1"/>
  <c r="X30" i="172"/>
  <c r="AW30" i="172" s="1"/>
  <c r="W30" i="172"/>
  <c r="AV30" i="172" s="1"/>
  <c r="R30" i="172"/>
  <c r="AQ30" i="172" s="1"/>
  <c r="D30" i="172"/>
  <c r="AC30" i="172" s="1"/>
  <c r="AA22" i="172"/>
  <c r="X22" i="172"/>
  <c r="AW22" i="172" s="1"/>
  <c r="W22" i="172"/>
  <c r="AV22" i="172" s="1"/>
  <c r="R22" i="172"/>
  <c r="AQ22" i="172" s="1"/>
  <c r="D22" i="172"/>
  <c r="AC22" i="172" s="1"/>
  <c r="AA20" i="172"/>
  <c r="X20" i="172"/>
  <c r="AW20" i="172" s="1"/>
  <c r="W20" i="172"/>
  <c r="AV20" i="172" s="1"/>
  <c r="R20" i="172"/>
  <c r="AQ20" i="172" s="1"/>
  <c r="D20" i="172"/>
  <c r="AC20" i="172" s="1"/>
  <c r="AA18" i="172"/>
  <c r="X18" i="172"/>
  <c r="AW18" i="172" s="1"/>
  <c r="W18" i="172"/>
  <c r="AV18" i="172" s="1"/>
  <c r="R18" i="172"/>
  <c r="AQ18" i="172" s="1"/>
  <c r="D18" i="172"/>
  <c r="AC18" i="172" s="1"/>
  <c r="AA16" i="172"/>
  <c r="X16" i="172"/>
  <c r="AW16" i="172" s="1"/>
  <c r="W16" i="172"/>
  <c r="AV16" i="172" s="1"/>
  <c r="R16" i="172"/>
  <c r="AQ16" i="172" s="1"/>
  <c r="D16" i="172"/>
  <c r="AC16" i="172" s="1"/>
  <c r="AI11" i="172"/>
  <c r="AF11" i="172"/>
  <c r="AC11" i="172"/>
  <c r="J11" i="172"/>
  <c r="P10" i="172" s="1"/>
  <c r="G11" i="172"/>
  <c r="D11" i="172"/>
  <c r="AO10" i="172"/>
  <c r="AA10" i="172"/>
  <c r="AL2" i="172" s="1"/>
  <c r="S10" i="172"/>
  <c r="AF9" i="172"/>
  <c r="AC9" i="172"/>
  <c r="M9" i="172"/>
  <c r="G9" i="172"/>
  <c r="D9" i="172"/>
  <c r="AN8" i="172"/>
  <c r="AL8" i="172"/>
  <c r="AL9" i="172" s="1"/>
  <c r="AO8" i="172" s="1"/>
  <c r="AA8" i="172"/>
  <c r="AI2" i="172" s="1"/>
  <c r="S8" i="172"/>
  <c r="P8" i="172"/>
  <c r="AC7" i="172"/>
  <c r="M7" i="172"/>
  <c r="P6" i="172" s="1"/>
  <c r="J7" i="172"/>
  <c r="D7" i="172"/>
  <c r="AN6" i="172"/>
  <c r="AL6" i="172"/>
  <c r="AL7" i="172" s="1"/>
  <c r="AK6" i="172"/>
  <c r="AI6" i="172"/>
  <c r="AI7" i="172" s="1"/>
  <c r="AA6" i="172"/>
  <c r="AF2" i="172" s="1"/>
  <c r="S6" i="172"/>
  <c r="M5" i="172"/>
  <c r="U10" i="172" s="1"/>
  <c r="J5" i="172"/>
  <c r="U8" i="172" s="1"/>
  <c r="G5" i="172"/>
  <c r="U6" i="172" s="1"/>
  <c r="AN4" i="172"/>
  <c r="AL4" i="172"/>
  <c r="AL5" i="172" s="1"/>
  <c r="AK4" i="172"/>
  <c r="AI4" i="172"/>
  <c r="AI5" i="172" s="1"/>
  <c r="AH4" i="172"/>
  <c r="AF4" i="172"/>
  <c r="AF5" i="172" s="1"/>
  <c r="AO4" i="172" s="1"/>
  <c r="AA4" i="172"/>
  <c r="AC2" i="172" s="1"/>
  <c r="U4" i="172"/>
  <c r="S4" i="172"/>
  <c r="P4" i="172"/>
  <c r="AA2" i="172"/>
  <c r="AC14" i="172" s="1"/>
  <c r="AC28" i="172" s="1"/>
  <c r="M2" i="172"/>
  <c r="J2" i="172"/>
  <c r="G2" i="172"/>
  <c r="D2" i="172"/>
  <c r="B2" i="172"/>
  <c r="D14" i="172" s="1"/>
  <c r="D28" i="172" s="1"/>
  <c r="X32" i="171"/>
  <c r="AW32" i="171" s="1"/>
  <c r="W32" i="171"/>
  <c r="AV32" i="171" s="1"/>
  <c r="R32" i="171"/>
  <c r="AQ32" i="171" s="1"/>
  <c r="D32" i="171"/>
  <c r="AC32" i="171" s="1"/>
  <c r="X30" i="171"/>
  <c r="AW30" i="171" s="1"/>
  <c r="W30" i="171"/>
  <c r="AV30" i="171" s="1"/>
  <c r="R30" i="171"/>
  <c r="AQ30" i="171" s="1"/>
  <c r="D30" i="171"/>
  <c r="AC30" i="171" s="1"/>
  <c r="AV22" i="171"/>
  <c r="AA22" i="171"/>
  <c r="X22" i="171"/>
  <c r="AW22" i="171" s="1"/>
  <c r="W22" i="171"/>
  <c r="R22" i="171"/>
  <c r="AQ22" i="171" s="1"/>
  <c r="D22" i="171"/>
  <c r="AC22" i="171" s="1"/>
  <c r="AA20" i="171"/>
  <c r="X20" i="171"/>
  <c r="AW20" i="171" s="1"/>
  <c r="W20" i="171"/>
  <c r="AV20" i="171" s="1"/>
  <c r="R20" i="171"/>
  <c r="AQ20" i="171" s="1"/>
  <c r="D20" i="171"/>
  <c r="AC20" i="171" s="1"/>
  <c r="AA18" i="171"/>
  <c r="X18" i="171"/>
  <c r="AW18" i="171" s="1"/>
  <c r="W18" i="171"/>
  <c r="AV18" i="171" s="1"/>
  <c r="R18" i="171"/>
  <c r="AQ18" i="171" s="1"/>
  <c r="D18" i="171"/>
  <c r="AC18" i="171" s="1"/>
  <c r="AQ16" i="171"/>
  <c r="AA16" i="171"/>
  <c r="X16" i="171"/>
  <c r="AW16" i="171" s="1"/>
  <c r="W16" i="171"/>
  <c r="AV16" i="171" s="1"/>
  <c r="R16" i="171"/>
  <c r="D16" i="171"/>
  <c r="AC16" i="171" s="1"/>
  <c r="AI11" i="171"/>
  <c r="AF11" i="171"/>
  <c r="AC11" i="171"/>
  <c r="J11" i="171"/>
  <c r="P10" i="171" s="1"/>
  <c r="G11" i="171"/>
  <c r="D11" i="171"/>
  <c r="AO10" i="171"/>
  <c r="AA10" i="171"/>
  <c r="AL2" i="171" s="1"/>
  <c r="S10" i="171"/>
  <c r="AF9" i="171"/>
  <c r="AC9" i="171"/>
  <c r="M9" i="171"/>
  <c r="G9" i="171"/>
  <c r="D9" i="171"/>
  <c r="AN8" i="171"/>
  <c r="AL8" i="171"/>
  <c r="AL9" i="171" s="1"/>
  <c r="AO8" i="171" s="1"/>
  <c r="AA8" i="171"/>
  <c r="S8" i="171"/>
  <c r="P8" i="171"/>
  <c r="AC7" i="171"/>
  <c r="M7" i="171"/>
  <c r="P6" i="171" s="1"/>
  <c r="J7" i="171"/>
  <c r="D7" i="171"/>
  <c r="AN6" i="171"/>
  <c r="AL6" i="171"/>
  <c r="AL7" i="171" s="1"/>
  <c r="AK6" i="171"/>
  <c r="AI6" i="171"/>
  <c r="AI7" i="171" s="1"/>
  <c r="AO6" i="171" s="1"/>
  <c r="AA6" i="171"/>
  <c r="AF2" i="171" s="1"/>
  <c r="S6" i="171"/>
  <c r="M5" i="171"/>
  <c r="U10" i="171" s="1"/>
  <c r="J5" i="171"/>
  <c r="U8" i="171" s="1"/>
  <c r="G5" i="171"/>
  <c r="U6" i="171" s="1"/>
  <c r="AN4" i="171"/>
  <c r="AL4" i="171"/>
  <c r="AL5" i="171" s="1"/>
  <c r="AK4" i="171"/>
  <c r="AI4" i="171"/>
  <c r="AI5" i="171" s="1"/>
  <c r="AH4" i="171"/>
  <c r="AF4" i="171"/>
  <c r="AF5" i="171" s="1"/>
  <c r="AA4" i="171"/>
  <c r="U4" i="171"/>
  <c r="S4" i="171"/>
  <c r="P4" i="171"/>
  <c r="AI2" i="171"/>
  <c r="AC2" i="171"/>
  <c r="AA2" i="171"/>
  <c r="AC14" i="171" s="1"/>
  <c r="AC28" i="171" s="1"/>
  <c r="M2" i="171"/>
  <c r="J2" i="171"/>
  <c r="G2" i="171"/>
  <c r="D2" i="171"/>
  <c r="B2" i="171"/>
  <c r="D14" i="171" s="1"/>
  <c r="D28" i="171" s="1"/>
  <c r="BC40" i="170"/>
  <c r="AX40" i="170"/>
  <c r="AV40" i="170"/>
  <c r="AT40" i="170"/>
  <c r="AM40" i="170"/>
  <c r="AH40" i="170"/>
  <c r="AB40" i="170"/>
  <c r="W40" i="170"/>
  <c r="R40" i="170"/>
  <c r="D40" i="170"/>
  <c r="BC38" i="170"/>
  <c r="AX38" i="170"/>
  <c r="AV38" i="170"/>
  <c r="AT38" i="170"/>
  <c r="AM38" i="170"/>
  <c r="AH38" i="170"/>
  <c r="AB38" i="170"/>
  <c r="W38" i="170"/>
  <c r="R38" i="170"/>
  <c r="D38" i="170"/>
  <c r="BC36" i="170"/>
  <c r="AX36" i="170"/>
  <c r="AV36" i="170"/>
  <c r="AT36" i="170"/>
  <c r="AK12" i="170" s="1"/>
  <c r="AM36" i="170"/>
  <c r="AH36" i="170"/>
  <c r="AB36" i="170"/>
  <c r="W36" i="170"/>
  <c r="R36" i="170"/>
  <c r="D36" i="170"/>
  <c r="BC34" i="170"/>
  <c r="AX34" i="170"/>
  <c r="AV34" i="170"/>
  <c r="AT34" i="170"/>
  <c r="AM34" i="170"/>
  <c r="AJ8" i="170" s="1"/>
  <c r="AN4" i="170" s="1"/>
  <c r="AH34" i="170"/>
  <c r="AB34" i="170"/>
  <c r="W34" i="170"/>
  <c r="R34" i="170"/>
  <c r="D34" i="170"/>
  <c r="BC32" i="170"/>
  <c r="AX32" i="170"/>
  <c r="AV32" i="170"/>
  <c r="AT32" i="170"/>
  <c r="AK10" i="170" s="1"/>
  <c r="AM32" i="170"/>
  <c r="AH32" i="170"/>
  <c r="AB32" i="170"/>
  <c r="W32" i="170"/>
  <c r="R32" i="170"/>
  <c r="D32" i="170"/>
  <c r="AP30" i="170"/>
  <c r="BC26" i="170"/>
  <c r="AX26" i="170"/>
  <c r="AV26" i="170"/>
  <c r="AT26" i="170"/>
  <c r="AM26" i="170"/>
  <c r="AH26" i="170"/>
  <c r="AB26" i="170"/>
  <c r="W26" i="170"/>
  <c r="R26" i="170"/>
  <c r="D26" i="170"/>
  <c r="BC24" i="170"/>
  <c r="AX24" i="170"/>
  <c r="AV24" i="170"/>
  <c r="AT24" i="170"/>
  <c r="AM24" i="170"/>
  <c r="AM8" i="170" s="1"/>
  <c r="AN6" i="170" s="1"/>
  <c r="AN7" i="170" s="1"/>
  <c r="AH24" i="170"/>
  <c r="AB24" i="170"/>
  <c r="W24" i="170"/>
  <c r="R24" i="170"/>
  <c r="D24" i="170"/>
  <c r="BC22" i="170"/>
  <c r="AX22" i="170"/>
  <c r="AV22" i="170"/>
  <c r="AT22" i="170"/>
  <c r="AM22" i="170"/>
  <c r="AS12" i="170" s="1"/>
  <c r="AH22" i="170"/>
  <c r="AB22" i="170"/>
  <c r="W22" i="170"/>
  <c r="R22" i="170"/>
  <c r="D22" i="170"/>
  <c r="BC20" i="170"/>
  <c r="AX20" i="170"/>
  <c r="AV20" i="170"/>
  <c r="AT20" i="170"/>
  <c r="AM20" i="170"/>
  <c r="AJ6" i="170" s="1"/>
  <c r="AH20" i="170"/>
  <c r="AB20" i="170"/>
  <c r="W20" i="170"/>
  <c r="R20" i="170"/>
  <c r="D20" i="170"/>
  <c r="BC18" i="170"/>
  <c r="AX18" i="170"/>
  <c r="AV18" i="170"/>
  <c r="AT18" i="170"/>
  <c r="AM18" i="170"/>
  <c r="AH18" i="170"/>
  <c r="AB18" i="170"/>
  <c r="W18" i="170"/>
  <c r="R18" i="170"/>
  <c r="D18" i="170"/>
  <c r="AP16" i="170"/>
  <c r="M13" i="170"/>
  <c r="S12" i="170" s="1"/>
  <c r="J13" i="170"/>
  <c r="G13" i="170"/>
  <c r="D13" i="170"/>
  <c r="AQ12" i="170"/>
  <c r="AP12" i="170"/>
  <c r="AN12" i="170"/>
  <c r="AN13" i="170" s="1"/>
  <c r="AM12" i="170"/>
  <c r="AJ12" i="170"/>
  <c r="AT4" i="170" s="1"/>
  <c r="AH12" i="170"/>
  <c r="AV4" i="170" s="1"/>
  <c r="W12" i="170"/>
  <c r="P11" i="170"/>
  <c r="J11" i="170"/>
  <c r="G11" i="170"/>
  <c r="D11" i="170"/>
  <c r="AV10" i="170"/>
  <c r="AP10" i="170"/>
  <c r="AN11" i="170" s="1"/>
  <c r="AN10" i="170"/>
  <c r="AM10" i="170"/>
  <c r="AJ10" i="170"/>
  <c r="AH11" i="170" s="1"/>
  <c r="AH10" i="170"/>
  <c r="W10" i="170"/>
  <c r="S10" i="170"/>
  <c r="P9" i="170"/>
  <c r="M9" i="170"/>
  <c r="G9" i="170"/>
  <c r="S8" i="170" s="1"/>
  <c r="D9" i="170"/>
  <c r="AT8" i="170"/>
  <c r="AS8" i="170"/>
  <c r="AK8" i="170"/>
  <c r="AK9" i="170" s="1"/>
  <c r="AH8" i="170"/>
  <c r="Z8" i="170"/>
  <c r="W8" i="170"/>
  <c r="P7" i="170"/>
  <c r="M7" i="170"/>
  <c r="S6" i="170" s="1"/>
  <c r="J7" i="170"/>
  <c r="D7" i="170"/>
  <c r="Z4" i="170" s="1"/>
  <c r="AT6" i="170"/>
  <c r="AQ6" i="170"/>
  <c r="AP6" i="170"/>
  <c r="AH6" i="170"/>
  <c r="AH7" i="170" s="1"/>
  <c r="Z6" i="170"/>
  <c r="W6" i="170"/>
  <c r="P5" i="170"/>
  <c r="Z12" i="170" s="1"/>
  <c r="M5" i="170"/>
  <c r="Z10" i="170" s="1"/>
  <c r="J5" i="170"/>
  <c r="G5" i="170"/>
  <c r="AS4" i="170"/>
  <c r="AQ4" i="170"/>
  <c r="AQ5" i="170" s="1"/>
  <c r="AM4" i="170"/>
  <c r="AZ6" i="170" s="1"/>
  <c r="W4" i="170"/>
  <c r="AT2" i="170"/>
  <c r="AQ2" i="170"/>
  <c r="AN2" i="170"/>
  <c r="AK2" i="170"/>
  <c r="AH2" i="170"/>
  <c r="AF2" i="170"/>
  <c r="AH16" i="170" s="1"/>
  <c r="AH30" i="170" s="1"/>
  <c r="P2" i="170"/>
  <c r="M2" i="170"/>
  <c r="J2" i="170"/>
  <c r="G2" i="170"/>
  <c r="D2" i="170"/>
  <c r="B2" i="170"/>
  <c r="D16" i="170" s="1"/>
  <c r="D30" i="170" s="1"/>
  <c r="BC40" i="169"/>
  <c r="AX40" i="169"/>
  <c r="AV40" i="169"/>
  <c r="AT40" i="169"/>
  <c r="AM40" i="169"/>
  <c r="AH40" i="169"/>
  <c r="AB40" i="169"/>
  <c r="W40" i="169"/>
  <c r="R40" i="169"/>
  <c r="D40" i="169"/>
  <c r="BC38" i="169"/>
  <c r="AX38" i="169"/>
  <c r="AV38" i="169"/>
  <c r="AT38" i="169"/>
  <c r="AM38" i="169"/>
  <c r="AH38" i="169"/>
  <c r="AB38" i="169"/>
  <c r="W38" i="169"/>
  <c r="R38" i="169"/>
  <c r="D38" i="169"/>
  <c r="BC36" i="169"/>
  <c r="AX36" i="169"/>
  <c r="AV36" i="169"/>
  <c r="AT36" i="169"/>
  <c r="AK12" i="169" s="1"/>
  <c r="AM36" i="169"/>
  <c r="AH36" i="169"/>
  <c r="AB36" i="169"/>
  <c r="W36" i="169"/>
  <c r="R36" i="169"/>
  <c r="D36" i="169"/>
  <c r="BC34" i="169"/>
  <c r="AX34" i="169"/>
  <c r="AV34" i="169"/>
  <c r="AT34" i="169"/>
  <c r="AM34" i="169"/>
  <c r="AH34" i="169"/>
  <c r="AB34" i="169"/>
  <c r="W34" i="169"/>
  <c r="R34" i="169"/>
  <c r="D34" i="169"/>
  <c r="BC32" i="169"/>
  <c r="AX32" i="169"/>
  <c r="AV32" i="169"/>
  <c r="AT32" i="169"/>
  <c r="AK10" i="169" s="1"/>
  <c r="AM32" i="169"/>
  <c r="AH32" i="169"/>
  <c r="AB32" i="169"/>
  <c r="W32" i="169"/>
  <c r="R32" i="169"/>
  <c r="D32" i="169"/>
  <c r="AP30" i="169"/>
  <c r="BC26" i="169"/>
  <c r="AX26" i="169"/>
  <c r="AV26" i="169"/>
  <c r="AT26" i="169"/>
  <c r="AM26" i="169"/>
  <c r="AH26" i="169"/>
  <c r="AB26" i="169"/>
  <c r="W26" i="169"/>
  <c r="R26" i="169"/>
  <c r="D26" i="169"/>
  <c r="BC24" i="169"/>
  <c r="AX24" i="169"/>
  <c r="AV24" i="169"/>
  <c r="AT24" i="169"/>
  <c r="AM24" i="169"/>
  <c r="AM8" i="169" s="1"/>
  <c r="AN6" i="169" s="1"/>
  <c r="AN7" i="169" s="1"/>
  <c r="AH24" i="169"/>
  <c r="AB24" i="169"/>
  <c r="W24" i="169"/>
  <c r="R24" i="169"/>
  <c r="D24" i="169"/>
  <c r="BC22" i="169"/>
  <c r="AX22" i="169"/>
  <c r="AV22" i="169"/>
  <c r="AT22" i="169"/>
  <c r="AM22" i="169"/>
  <c r="AH22" i="169"/>
  <c r="AB22" i="169"/>
  <c r="W22" i="169"/>
  <c r="R22" i="169"/>
  <c r="D22" i="169"/>
  <c r="BC20" i="169"/>
  <c r="AX20" i="169"/>
  <c r="AV20" i="169"/>
  <c r="AT20" i="169"/>
  <c r="AM20" i="169"/>
  <c r="AJ6" i="169" s="1"/>
  <c r="AH20" i="169"/>
  <c r="AB20" i="169"/>
  <c r="W20" i="169"/>
  <c r="R20" i="169"/>
  <c r="D20" i="169"/>
  <c r="BC18" i="169"/>
  <c r="AX18" i="169"/>
  <c r="AV18" i="169"/>
  <c r="AT18" i="169"/>
  <c r="AM18" i="169"/>
  <c r="AH18" i="169"/>
  <c r="AB18" i="169"/>
  <c r="W18" i="169"/>
  <c r="R18" i="169"/>
  <c r="D18" i="169"/>
  <c r="AP16" i="169"/>
  <c r="AQ13" i="169"/>
  <c r="M13" i="169"/>
  <c r="S12" i="169" s="1"/>
  <c r="J13" i="169"/>
  <c r="G13" i="169"/>
  <c r="D13" i="169"/>
  <c r="AS12" i="169"/>
  <c r="AQ12" i="169"/>
  <c r="AP12" i="169"/>
  <c r="AN12" i="169"/>
  <c r="AN13" i="169" s="1"/>
  <c r="AM12" i="169"/>
  <c r="AJ12" i="169"/>
  <c r="AH12" i="169"/>
  <c r="AV4" i="169" s="1"/>
  <c r="W12" i="169"/>
  <c r="P11" i="169"/>
  <c r="J11" i="169"/>
  <c r="G11" i="169"/>
  <c r="D11" i="169"/>
  <c r="Z4" i="169" s="1"/>
  <c r="AV10" i="169"/>
  <c r="AT10" i="169"/>
  <c r="AT11" i="169" s="1"/>
  <c r="AP10" i="169"/>
  <c r="AQ8" i="169" s="1"/>
  <c r="AQ9" i="169" s="1"/>
  <c r="AN10" i="169"/>
  <c r="AN11" i="169" s="1"/>
  <c r="AM10" i="169"/>
  <c r="AJ10" i="169"/>
  <c r="AH11" i="169" s="1"/>
  <c r="AH10" i="169"/>
  <c r="W10" i="169"/>
  <c r="S10" i="169"/>
  <c r="P9" i="169"/>
  <c r="M9" i="169"/>
  <c r="G9" i="169"/>
  <c r="S8" i="169" s="1"/>
  <c r="D9" i="169"/>
  <c r="AT8" i="169"/>
  <c r="AS8" i="169"/>
  <c r="AK8" i="169"/>
  <c r="AK9" i="169" s="1"/>
  <c r="AJ8" i="169"/>
  <c r="AH9" i="169" s="1"/>
  <c r="AH8" i="169"/>
  <c r="W8" i="169"/>
  <c r="P7" i="169"/>
  <c r="M7" i="169"/>
  <c r="J7" i="169"/>
  <c r="S6" i="169" s="1"/>
  <c r="D7" i="169"/>
  <c r="AT6" i="169"/>
  <c r="AQ6" i="169"/>
  <c r="AP6" i="169"/>
  <c r="AH6" i="169"/>
  <c r="AH7" i="169" s="1"/>
  <c r="Z6" i="169"/>
  <c r="W6" i="169"/>
  <c r="P5" i="169"/>
  <c r="Z12" i="169" s="1"/>
  <c r="M5" i="169"/>
  <c r="Z10" i="169" s="1"/>
  <c r="J5" i="169"/>
  <c r="Z8" i="169" s="1"/>
  <c r="G5" i="169"/>
  <c r="AT4" i="169"/>
  <c r="AS4" i="169"/>
  <c r="AQ4" i="169"/>
  <c r="AQ5" i="169" s="1"/>
  <c r="AP4" i="169"/>
  <c r="AZ8" i="169" s="1"/>
  <c r="BD8" i="169" s="1"/>
  <c r="AN4" i="169"/>
  <c r="AN5" i="169" s="1"/>
  <c r="BB8" i="169" s="1"/>
  <c r="AM4" i="169"/>
  <c r="AZ6" i="169" s="1"/>
  <c r="W4" i="169"/>
  <c r="AT2" i="169"/>
  <c r="AQ2" i="169"/>
  <c r="AN2" i="169"/>
  <c r="AK2" i="169"/>
  <c r="AH2" i="169"/>
  <c r="AF2" i="169"/>
  <c r="AH16" i="169" s="1"/>
  <c r="AH30" i="169" s="1"/>
  <c r="P2" i="169"/>
  <c r="M2" i="169"/>
  <c r="J2" i="169"/>
  <c r="G2" i="169"/>
  <c r="D2" i="169"/>
  <c r="B2" i="169"/>
  <c r="D16" i="169" s="1"/>
  <c r="D30" i="169" s="1"/>
  <c r="BC40" i="168"/>
  <c r="AX40" i="168"/>
  <c r="AV40" i="168"/>
  <c r="AT40" i="168"/>
  <c r="AM40" i="168"/>
  <c r="AH40" i="168"/>
  <c r="AB40" i="168"/>
  <c r="W40" i="168"/>
  <c r="R40" i="168"/>
  <c r="D40" i="168"/>
  <c r="BC38" i="168"/>
  <c r="AX38" i="168"/>
  <c r="AV38" i="168"/>
  <c r="AT38" i="168"/>
  <c r="AN10" i="168" s="1"/>
  <c r="AM38" i="168"/>
  <c r="AH38" i="168"/>
  <c r="AB38" i="168"/>
  <c r="W38" i="168"/>
  <c r="R38" i="168"/>
  <c r="D38" i="168"/>
  <c r="BC36" i="168"/>
  <c r="AX36" i="168"/>
  <c r="AV36" i="168"/>
  <c r="AT36" i="168"/>
  <c r="AK12" i="168" s="1"/>
  <c r="AM36" i="168"/>
  <c r="AH36" i="168"/>
  <c r="AB36" i="168"/>
  <c r="W36" i="168"/>
  <c r="R36" i="168"/>
  <c r="D36" i="168"/>
  <c r="BC34" i="168"/>
  <c r="AX34" i="168"/>
  <c r="AV34" i="168"/>
  <c r="AT34" i="168"/>
  <c r="AM34" i="168"/>
  <c r="AJ8" i="168" s="1"/>
  <c r="AN4" i="168" s="1"/>
  <c r="AH34" i="168"/>
  <c r="AB34" i="168"/>
  <c r="W34" i="168"/>
  <c r="R34" i="168"/>
  <c r="D34" i="168"/>
  <c r="BC32" i="168"/>
  <c r="AX32" i="168"/>
  <c r="AV32" i="168"/>
  <c r="AT32" i="168"/>
  <c r="AK10" i="168" s="1"/>
  <c r="AM32" i="168"/>
  <c r="AH32" i="168"/>
  <c r="AB32" i="168"/>
  <c r="W32" i="168"/>
  <c r="R32" i="168"/>
  <c r="D32" i="168"/>
  <c r="AP30" i="168"/>
  <c r="BC26" i="168"/>
  <c r="AX26" i="168"/>
  <c r="AV26" i="168"/>
  <c r="AT26" i="168"/>
  <c r="AM26" i="168"/>
  <c r="AH26" i="168"/>
  <c r="AB26" i="168"/>
  <c r="W26" i="168"/>
  <c r="R26" i="168"/>
  <c r="D26" i="168"/>
  <c r="BC24" i="168"/>
  <c r="AX24" i="168"/>
  <c r="AV24" i="168"/>
  <c r="AT24" i="168"/>
  <c r="AM24" i="168"/>
  <c r="AM8" i="168" s="1"/>
  <c r="AN6" i="168" s="1"/>
  <c r="AN7" i="168" s="1"/>
  <c r="AH24" i="168"/>
  <c r="AB24" i="168"/>
  <c r="W24" i="168"/>
  <c r="R24" i="168"/>
  <c r="D24" i="168"/>
  <c r="BC22" i="168"/>
  <c r="AX22" i="168"/>
  <c r="AV22" i="168"/>
  <c r="AT22" i="168"/>
  <c r="AM22" i="168"/>
  <c r="AS12" i="168" s="1"/>
  <c r="AH22" i="168"/>
  <c r="AB22" i="168"/>
  <c r="W22" i="168"/>
  <c r="R22" i="168"/>
  <c r="D22" i="168"/>
  <c r="BC20" i="168"/>
  <c r="AX20" i="168"/>
  <c r="AV20" i="168"/>
  <c r="AT20" i="168"/>
  <c r="AM20" i="168"/>
  <c r="AJ6" i="168" s="1"/>
  <c r="AH20" i="168"/>
  <c r="AB20" i="168"/>
  <c r="W20" i="168"/>
  <c r="R20" i="168"/>
  <c r="D20" i="168"/>
  <c r="BC18" i="168"/>
  <c r="AX18" i="168"/>
  <c r="AV18" i="168"/>
  <c r="AT18" i="168"/>
  <c r="AM18" i="168"/>
  <c r="AH18" i="168"/>
  <c r="AB18" i="168"/>
  <c r="W18" i="168"/>
  <c r="R18" i="168"/>
  <c r="D18" i="168"/>
  <c r="AP16" i="168"/>
  <c r="M13" i="168"/>
  <c r="S12" i="168" s="1"/>
  <c r="J13" i="168"/>
  <c r="G13" i="168"/>
  <c r="D13" i="168"/>
  <c r="AQ12" i="168"/>
  <c r="AP12" i="168"/>
  <c r="AN12" i="168"/>
  <c r="AN13" i="168" s="1"/>
  <c r="AM12" i="168"/>
  <c r="AJ12" i="168"/>
  <c r="AT4" i="168" s="1"/>
  <c r="AH12" i="168"/>
  <c r="AV4" i="168" s="1"/>
  <c r="W12" i="168"/>
  <c r="P11" i="168"/>
  <c r="J11" i="168"/>
  <c r="G11" i="168"/>
  <c r="D11" i="168"/>
  <c r="AV10" i="168"/>
  <c r="AP10" i="168"/>
  <c r="AQ8" i="168" s="1"/>
  <c r="AM10" i="168"/>
  <c r="AJ10" i="168"/>
  <c r="AH11" i="168" s="1"/>
  <c r="AH10" i="168"/>
  <c r="W10" i="168"/>
  <c r="S10" i="168"/>
  <c r="P9" i="168"/>
  <c r="M9" i="168"/>
  <c r="G9" i="168"/>
  <c r="S8" i="168" s="1"/>
  <c r="D9" i="168"/>
  <c r="AT8" i="168"/>
  <c r="AK8" i="168"/>
  <c r="AK9" i="168" s="1"/>
  <c r="AH8" i="168"/>
  <c r="AH9" i="168" s="1"/>
  <c r="Z8" i="168"/>
  <c r="W8" i="168"/>
  <c r="P7" i="168"/>
  <c r="M7" i="168"/>
  <c r="Z10" i="168" s="1"/>
  <c r="J7" i="168"/>
  <c r="D7" i="168"/>
  <c r="Z4" i="168" s="1"/>
  <c r="AT6" i="168"/>
  <c r="AQ6" i="168"/>
  <c r="AP6" i="168"/>
  <c r="AH6" i="168"/>
  <c r="Z6" i="168"/>
  <c r="W6" i="168"/>
  <c r="P5" i="168"/>
  <c r="Z12" i="168" s="1"/>
  <c r="M5" i="168"/>
  <c r="J5" i="168"/>
  <c r="G5" i="168"/>
  <c r="AS4" i="168"/>
  <c r="AQ4" i="168"/>
  <c r="AQ5" i="168" s="1"/>
  <c r="AM4" i="168"/>
  <c r="AZ6" i="168" s="1"/>
  <c r="W4" i="168"/>
  <c r="AT2" i="168"/>
  <c r="AQ2" i="168"/>
  <c r="AN2" i="168"/>
  <c r="AK2" i="168"/>
  <c r="AH2" i="168"/>
  <c r="AF2" i="168"/>
  <c r="AH16" i="168" s="1"/>
  <c r="AH30" i="168" s="1"/>
  <c r="P2" i="168"/>
  <c r="M2" i="168"/>
  <c r="J2" i="168"/>
  <c r="G2" i="168"/>
  <c r="D2" i="168"/>
  <c r="B2" i="168"/>
  <c r="D16" i="168" s="1"/>
  <c r="D30" i="168" s="1"/>
  <c r="X32" i="167"/>
  <c r="AW32" i="167" s="1"/>
  <c r="W32" i="167"/>
  <c r="AV32" i="167" s="1"/>
  <c r="R32" i="167"/>
  <c r="AQ32" i="167" s="1"/>
  <c r="D32" i="167"/>
  <c r="AC32" i="167" s="1"/>
  <c r="X30" i="167"/>
  <c r="AW30" i="167" s="1"/>
  <c r="W30" i="167"/>
  <c r="AV30" i="167" s="1"/>
  <c r="R30" i="167"/>
  <c r="AQ30" i="167" s="1"/>
  <c r="D30" i="167"/>
  <c r="AC30" i="167" s="1"/>
  <c r="AV22" i="167"/>
  <c r="AA22" i="167"/>
  <c r="X22" i="167"/>
  <c r="AW22" i="167" s="1"/>
  <c r="W22" i="167"/>
  <c r="R22" i="167"/>
  <c r="AQ22" i="167" s="1"/>
  <c r="D22" i="167"/>
  <c r="AC22" i="167" s="1"/>
  <c r="AA20" i="167"/>
  <c r="X20" i="167"/>
  <c r="AW20" i="167" s="1"/>
  <c r="W20" i="167"/>
  <c r="AV20" i="167" s="1"/>
  <c r="R20" i="167"/>
  <c r="AQ20" i="167" s="1"/>
  <c r="D20" i="167"/>
  <c r="AC20" i="167" s="1"/>
  <c r="AC18" i="167"/>
  <c r="AA18" i="167"/>
  <c r="X18" i="167"/>
  <c r="AW18" i="167" s="1"/>
  <c r="W18" i="167"/>
  <c r="AV18" i="167" s="1"/>
  <c r="R18" i="167"/>
  <c r="AQ18" i="167" s="1"/>
  <c r="D18" i="167"/>
  <c r="AA16" i="167"/>
  <c r="X16" i="167"/>
  <c r="AW16" i="167" s="1"/>
  <c r="W16" i="167"/>
  <c r="AV16" i="167" s="1"/>
  <c r="R16" i="167"/>
  <c r="AQ16" i="167" s="1"/>
  <c r="D16" i="167"/>
  <c r="AC16" i="167" s="1"/>
  <c r="D14" i="167"/>
  <c r="D28" i="167" s="1"/>
  <c r="AI11" i="167"/>
  <c r="AF11" i="167"/>
  <c r="AC11" i="167"/>
  <c r="J11" i="167"/>
  <c r="P10" i="167" s="1"/>
  <c r="G11" i="167"/>
  <c r="D11" i="167"/>
  <c r="AO10" i="167"/>
  <c r="AA10" i="167"/>
  <c r="AL2" i="167" s="1"/>
  <c r="S10" i="167"/>
  <c r="AF9" i="167"/>
  <c r="AC9" i="167"/>
  <c r="M9" i="167"/>
  <c r="G9" i="167"/>
  <c r="D9" i="167"/>
  <c r="AN8" i="167"/>
  <c r="AL8" i="167"/>
  <c r="AL9" i="167" s="1"/>
  <c r="AO8" i="167" s="1"/>
  <c r="AA8" i="167"/>
  <c r="S8" i="167"/>
  <c r="P8" i="167"/>
  <c r="AC7" i="167"/>
  <c r="M7" i="167"/>
  <c r="P6" i="167" s="1"/>
  <c r="J7" i="167"/>
  <c r="D7" i="167"/>
  <c r="AN6" i="167"/>
  <c r="AL6" i="167"/>
  <c r="AL7" i="167" s="1"/>
  <c r="AK6" i="167"/>
  <c r="AI6" i="167"/>
  <c r="AI7" i="167" s="1"/>
  <c r="AO6" i="167" s="1"/>
  <c r="AA6" i="167"/>
  <c r="AF2" i="167" s="1"/>
  <c r="S6" i="167"/>
  <c r="M5" i="167"/>
  <c r="U10" i="167" s="1"/>
  <c r="J5" i="167"/>
  <c r="U8" i="167" s="1"/>
  <c r="G5" i="167"/>
  <c r="U6" i="167" s="1"/>
  <c r="AN4" i="167"/>
  <c r="AL4" i="167"/>
  <c r="AL5" i="167" s="1"/>
  <c r="AK4" i="167"/>
  <c r="AI4" i="167"/>
  <c r="AI5" i="167" s="1"/>
  <c r="AH4" i="167"/>
  <c r="AF4" i="167"/>
  <c r="AF5" i="167" s="1"/>
  <c r="AA4" i="167"/>
  <c r="U4" i="167"/>
  <c r="S4" i="167"/>
  <c r="P4" i="167"/>
  <c r="AI2" i="167"/>
  <c r="AC2" i="167"/>
  <c r="AA2" i="167"/>
  <c r="AC14" i="167" s="1"/>
  <c r="AC28" i="167" s="1"/>
  <c r="M2" i="167"/>
  <c r="J2" i="167"/>
  <c r="G2" i="167"/>
  <c r="D2" i="167"/>
  <c r="B2" i="167"/>
  <c r="X32" i="166"/>
  <c r="AW32" i="166" s="1"/>
  <c r="W32" i="166"/>
  <c r="AV32" i="166" s="1"/>
  <c r="R32" i="166"/>
  <c r="AQ32" i="166" s="1"/>
  <c r="D32" i="166"/>
  <c r="AC32" i="166" s="1"/>
  <c r="X30" i="166"/>
  <c r="AW30" i="166" s="1"/>
  <c r="W30" i="166"/>
  <c r="AV30" i="166" s="1"/>
  <c r="R30" i="166"/>
  <c r="AQ30" i="166" s="1"/>
  <c r="D30" i="166"/>
  <c r="AC30" i="166" s="1"/>
  <c r="AV22" i="166"/>
  <c r="AA22" i="166"/>
  <c r="X22" i="166"/>
  <c r="AW22" i="166" s="1"/>
  <c r="W22" i="166"/>
  <c r="R22" i="166"/>
  <c r="AQ22" i="166" s="1"/>
  <c r="D22" i="166"/>
  <c r="AC22" i="166" s="1"/>
  <c r="AA20" i="166"/>
  <c r="X20" i="166"/>
  <c r="AW20" i="166" s="1"/>
  <c r="W20" i="166"/>
  <c r="AV20" i="166" s="1"/>
  <c r="R20" i="166"/>
  <c r="AQ20" i="166" s="1"/>
  <c r="D20" i="166"/>
  <c r="AC20" i="166" s="1"/>
  <c r="AC18" i="166"/>
  <c r="AA18" i="166"/>
  <c r="X18" i="166"/>
  <c r="AW18" i="166" s="1"/>
  <c r="W18" i="166"/>
  <c r="AV18" i="166" s="1"/>
  <c r="R18" i="166"/>
  <c r="AQ18" i="166" s="1"/>
  <c r="D18" i="166"/>
  <c r="AW16" i="166"/>
  <c r="AA16" i="166"/>
  <c r="X16" i="166"/>
  <c r="W16" i="166"/>
  <c r="AV16" i="166" s="1"/>
  <c r="R16" i="166"/>
  <c r="AQ16" i="166" s="1"/>
  <c r="D16" i="166"/>
  <c r="AC16" i="166" s="1"/>
  <c r="AI11" i="166"/>
  <c r="AF11" i="166"/>
  <c r="AC11" i="166"/>
  <c r="J11" i="166"/>
  <c r="P10" i="166" s="1"/>
  <c r="G11" i="166"/>
  <c r="D11" i="166"/>
  <c r="AO10" i="166"/>
  <c r="AA10" i="166"/>
  <c r="AL2" i="166" s="1"/>
  <c r="S10" i="166"/>
  <c r="AF9" i="166"/>
  <c r="AC9" i="166"/>
  <c r="M9" i="166"/>
  <c r="G9" i="166"/>
  <c r="D9" i="166"/>
  <c r="AN8" i="166"/>
  <c r="AL8" i="166"/>
  <c r="AL9" i="166" s="1"/>
  <c r="AO8" i="166" s="1"/>
  <c r="AA8" i="166"/>
  <c r="AI2" i="166" s="1"/>
  <c r="S8" i="166"/>
  <c r="P8" i="166"/>
  <c r="AC7" i="166"/>
  <c r="M7" i="166"/>
  <c r="P6" i="166" s="1"/>
  <c r="J7" i="166"/>
  <c r="D7" i="166"/>
  <c r="AN6" i="166"/>
  <c r="AL6" i="166"/>
  <c r="AL7" i="166" s="1"/>
  <c r="AK6" i="166"/>
  <c r="AI6" i="166"/>
  <c r="AI7" i="166" s="1"/>
  <c r="AA6" i="166"/>
  <c r="AF2" i="166" s="1"/>
  <c r="S6" i="166"/>
  <c r="M5" i="166"/>
  <c r="U10" i="166" s="1"/>
  <c r="J5" i="166"/>
  <c r="U8" i="166" s="1"/>
  <c r="G5" i="166"/>
  <c r="U6" i="166" s="1"/>
  <c r="AN4" i="166"/>
  <c r="AL4" i="166"/>
  <c r="AL5" i="166" s="1"/>
  <c r="AK4" i="166"/>
  <c r="AI4" i="166"/>
  <c r="AI5" i="166" s="1"/>
  <c r="AH4" i="166"/>
  <c r="AF4" i="166"/>
  <c r="AF5" i="166" s="1"/>
  <c r="AA4" i="166"/>
  <c r="U4" i="166"/>
  <c r="S4" i="166"/>
  <c r="P4" i="166"/>
  <c r="AC2" i="166"/>
  <c r="AA2" i="166"/>
  <c r="AC14" i="166" s="1"/>
  <c r="AC28" i="166" s="1"/>
  <c r="M2" i="166"/>
  <c r="J2" i="166"/>
  <c r="G2" i="166"/>
  <c r="D2" i="166"/>
  <c r="B2" i="166"/>
  <c r="D14" i="166" s="1"/>
  <c r="D28" i="166" s="1"/>
  <c r="BC40" i="165"/>
  <c r="AX40" i="165"/>
  <c r="AV40" i="165"/>
  <c r="AT40" i="165"/>
  <c r="AM40" i="165"/>
  <c r="AH40" i="165"/>
  <c r="AB40" i="165"/>
  <c r="W40" i="165"/>
  <c r="R40" i="165"/>
  <c r="D40" i="165"/>
  <c r="BC38" i="165"/>
  <c r="AX38" i="165"/>
  <c r="AV38" i="165"/>
  <c r="AT38" i="165"/>
  <c r="AM38" i="165"/>
  <c r="AH38" i="165"/>
  <c r="AB38" i="165"/>
  <c r="W38" i="165"/>
  <c r="R38" i="165"/>
  <c r="D38" i="165"/>
  <c r="BC36" i="165"/>
  <c r="AX36" i="165"/>
  <c r="AV36" i="165"/>
  <c r="AT36" i="165"/>
  <c r="AK12" i="165" s="1"/>
  <c r="AM36" i="165"/>
  <c r="AH36" i="165"/>
  <c r="AB36" i="165"/>
  <c r="W36" i="165"/>
  <c r="R36" i="165"/>
  <c r="D36" i="165"/>
  <c r="BC34" i="165"/>
  <c r="AX34" i="165"/>
  <c r="AV34" i="165"/>
  <c r="AT34" i="165"/>
  <c r="AM34" i="165"/>
  <c r="AH34" i="165"/>
  <c r="AB34" i="165"/>
  <c r="W34" i="165"/>
  <c r="R34" i="165"/>
  <c r="D34" i="165"/>
  <c r="BC32" i="165"/>
  <c r="AX32" i="165"/>
  <c r="AV32" i="165"/>
  <c r="AT32" i="165"/>
  <c r="AK10" i="165" s="1"/>
  <c r="AM32" i="165"/>
  <c r="AH32" i="165"/>
  <c r="AB32" i="165"/>
  <c r="W32" i="165"/>
  <c r="R32" i="165"/>
  <c r="D32" i="165"/>
  <c r="AP30" i="165"/>
  <c r="BC26" i="165"/>
  <c r="AX26" i="165"/>
  <c r="AV26" i="165"/>
  <c r="AT26" i="165"/>
  <c r="AM26" i="165"/>
  <c r="AH26" i="165"/>
  <c r="AB26" i="165"/>
  <c r="W26" i="165"/>
  <c r="R26" i="165"/>
  <c r="D26" i="165"/>
  <c r="BC24" i="165"/>
  <c r="AX24" i="165"/>
  <c r="AV24" i="165"/>
  <c r="AT24" i="165"/>
  <c r="AM24" i="165"/>
  <c r="AM8" i="165" s="1"/>
  <c r="AN6" i="165" s="1"/>
  <c r="AN7" i="165" s="1"/>
  <c r="AH24" i="165"/>
  <c r="AB24" i="165"/>
  <c r="W24" i="165"/>
  <c r="R24" i="165"/>
  <c r="D24" i="165"/>
  <c r="BC22" i="165"/>
  <c r="AX22" i="165"/>
  <c r="AV22" i="165"/>
  <c r="AT22" i="165"/>
  <c r="AM22" i="165"/>
  <c r="AH22" i="165"/>
  <c r="AB22" i="165"/>
  <c r="W22" i="165"/>
  <c r="R22" i="165"/>
  <c r="D22" i="165"/>
  <c r="BC20" i="165"/>
  <c r="AX20" i="165"/>
  <c r="AV20" i="165"/>
  <c r="AT20" i="165"/>
  <c r="AM20" i="165"/>
  <c r="AJ6" i="165" s="1"/>
  <c r="AH20" i="165"/>
  <c r="AB20" i="165"/>
  <c r="W20" i="165"/>
  <c r="R20" i="165"/>
  <c r="D20" i="165"/>
  <c r="BC18" i="165"/>
  <c r="AX18" i="165"/>
  <c r="AV18" i="165"/>
  <c r="AT18" i="165"/>
  <c r="AM18" i="165"/>
  <c r="AH18" i="165"/>
  <c r="AB18" i="165"/>
  <c r="W18" i="165"/>
  <c r="R18" i="165"/>
  <c r="D18" i="165"/>
  <c r="AP16" i="165"/>
  <c r="AQ13" i="165"/>
  <c r="M13" i="165"/>
  <c r="S12" i="165" s="1"/>
  <c r="J13" i="165"/>
  <c r="G13" i="165"/>
  <c r="D13" i="165"/>
  <c r="AS12" i="165"/>
  <c r="AQ12" i="165"/>
  <c r="AP12" i="165"/>
  <c r="AN12" i="165"/>
  <c r="AN13" i="165" s="1"/>
  <c r="AM12" i="165"/>
  <c r="AJ12" i="165"/>
  <c r="AH12" i="165"/>
  <c r="AV4" i="165" s="1"/>
  <c r="W12" i="165"/>
  <c r="P11" i="165"/>
  <c r="J11" i="165"/>
  <c r="G11" i="165"/>
  <c r="D11" i="165"/>
  <c r="Z4" i="165" s="1"/>
  <c r="AV10" i="165"/>
  <c r="AT10" i="165"/>
  <c r="AT11" i="165" s="1"/>
  <c r="AP10" i="165"/>
  <c r="AQ8" i="165" s="1"/>
  <c r="AQ9" i="165" s="1"/>
  <c r="AN10" i="165"/>
  <c r="AN11" i="165" s="1"/>
  <c r="AM10" i="165"/>
  <c r="AJ10" i="165"/>
  <c r="AH11" i="165" s="1"/>
  <c r="AH10" i="165"/>
  <c r="W10" i="165"/>
  <c r="S10" i="165"/>
  <c r="P9" i="165"/>
  <c r="M9" i="165"/>
  <c r="G9" i="165"/>
  <c r="S8" i="165" s="1"/>
  <c r="D9" i="165"/>
  <c r="AT8" i="165"/>
  <c r="AS8" i="165"/>
  <c r="AK8" i="165"/>
  <c r="AK9" i="165" s="1"/>
  <c r="AJ8" i="165"/>
  <c r="AH9" i="165" s="1"/>
  <c r="AH8" i="165"/>
  <c r="W8" i="165"/>
  <c r="P7" i="165"/>
  <c r="M7" i="165"/>
  <c r="J7" i="165"/>
  <c r="S6" i="165" s="1"/>
  <c r="D7" i="165"/>
  <c r="AT6" i="165"/>
  <c r="AQ6" i="165"/>
  <c r="AP6" i="165"/>
  <c r="AH6" i="165"/>
  <c r="AH7" i="165" s="1"/>
  <c r="Z6" i="165"/>
  <c r="W6" i="165"/>
  <c r="P5" i="165"/>
  <c r="Z12" i="165" s="1"/>
  <c r="M5" i="165"/>
  <c r="Z10" i="165" s="1"/>
  <c r="J5" i="165"/>
  <c r="Z8" i="165" s="1"/>
  <c r="G5" i="165"/>
  <c r="AT4" i="165"/>
  <c r="AS4" i="165"/>
  <c r="AQ4" i="165"/>
  <c r="AQ5" i="165" s="1"/>
  <c r="AP4" i="165"/>
  <c r="AZ8" i="165" s="1"/>
  <c r="BD8" i="165" s="1"/>
  <c r="AN4" i="165"/>
  <c r="AN5" i="165" s="1"/>
  <c r="BB8" i="165" s="1"/>
  <c r="AM4" i="165"/>
  <c r="AZ6" i="165" s="1"/>
  <c r="W4" i="165"/>
  <c r="AT2" i="165"/>
  <c r="AQ2" i="165"/>
  <c r="AN2" i="165"/>
  <c r="AK2" i="165"/>
  <c r="AH2" i="165"/>
  <c r="AF2" i="165"/>
  <c r="AH16" i="165" s="1"/>
  <c r="AH30" i="165" s="1"/>
  <c r="P2" i="165"/>
  <c r="M2" i="165"/>
  <c r="J2" i="165"/>
  <c r="G2" i="165"/>
  <c r="D2" i="165"/>
  <c r="B2" i="165"/>
  <c r="D16" i="165" s="1"/>
  <c r="D30" i="165" s="1"/>
  <c r="BC40" i="164"/>
  <c r="AX40" i="164"/>
  <c r="AV40" i="164"/>
  <c r="AT40" i="164"/>
  <c r="AM40" i="164"/>
  <c r="AH40" i="164"/>
  <c r="AB40" i="164"/>
  <c r="W40" i="164"/>
  <c r="R40" i="164"/>
  <c r="D40" i="164"/>
  <c r="BC38" i="164"/>
  <c r="AX38" i="164"/>
  <c r="AV38" i="164"/>
  <c r="AT38" i="164"/>
  <c r="AM38" i="164"/>
  <c r="AH38" i="164"/>
  <c r="AB38" i="164"/>
  <c r="W38" i="164"/>
  <c r="R38" i="164"/>
  <c r="D38" i="164"/>
  <c r="BC36" i="164"/>
  <c r="AX36" i="164"/>
  <c r="AV36" i="164"/>
  <c r="AT36" i="164"/>
  <c r="AK12" i="164" s="1"/>
  <c r="AM36" i="164"/>
  <c r="AH36" i="164"/>
  <c r="AB36" i="164"/>
  <c r="W36" i="164"/>
  <c r="R36" i="164"/>
  <c r="D36" i="164"/>
  <c r="BC34" i="164"/>
  <c r="AX34" i="164"/>
  <c r="AV34" i="164"/>
  <c r="AT34" i="164"/>
  <c r="AM34" i="164"/>
  <c r="AH34" i="164"/>
  <c r="AB34" i="164"/>
  <c r="W34" i="164"/>
  <c r="R34" i="164"/>
  <c r="D34" i="164"/>
  <c r="BC32" i="164"/>
  <c r="AX32" i="164"/>
  <c r="AV32" i="164"/>
  <c r="AT32" i="164"/>
  <c r="AK10" i="164" s="1"/>
  <c r="AM32" i="164"/>
  <c r="AH32" i="164"/>
  <c r="AB32" i="164"/>
  <c r="W32" i="164"/>
  <c r="R32" i="164"/>
  <c r="D32" i="164"/>
  <c r="AP30" i="164"/>
  <c r="BC26" i="164"/>
  <c r="AX26" i="164"/>
  <c r="AV26" i="164"/>
  <c r="AT26" i="164"/>
  <c r="AM26" i="164"/>
  <c r="AH26" i="164"/>
  <c r="AB26" i="164"/>
  <c r="W26" i="164"/>
  <c r="R26" i="164"/>
  <c r="D26" i="164"/>
  <c r="BC24" i="164"/>
  <c r="AX24" i="164"/>
  <c r="AV24" i="164"/>
  <c r="AT24" i="164"/>
  <c r="AM24" i="164"/>
  <c r="AM8" i="164" s="1"/>
  <c r="AN6" i="164" s="1"/>
  <c r="AN7" i="164" s="1"/>
  <c r="AH24" i="164"/>
  <c r="AB24" i="164"/>
  <c r="W24" i="164"/>
  <c r="R24" i="164"/>
  <c r="D24" i="164"/>
  <c r="BC22" i="164"/>
  <c r="AX22" i="164"/>
  <c r="AV22" i="164"/>
  <c r="AT22" i="164"/>
  <c r="AM22" i="164"/>
  <c r="AH22" i="164"/>
  <c r="AB22" i="164"/>
  <c r="W22" i="164"/>
  <c r="R22" i="164"/>
  <c r="D22" i="164"/>
  <c r="BC20" i="164"/>
  <c r="AX20" i="164"/>
  <c r="AV20" i="164"/>
  <c r="AT20" i="164"/>
  <c r="AM20" i="164"/>
  <c r="AJ6" i="164" s="1"/>
  <c r="AH20" i="164"/>
  <c r="AB20" i="164"/>
  <c r="W20" i="164"/>
  <c r="R20" i="164"/>
  <c r="D20" i="164"/>
  <c r="BC18" i="164"/>
  <c r="AX18" i="164"/>
  <c r="AV18" i="164"/>
  <c r="AT18" i="164"/>
  <c r="AM18" i="164"/>
  <c r="AH18" i="164"/>
  <c r="AB18" i="164"/>
  <c r="W18" i="164"/>
  <c r="R18" i="164"/>
  <c r="D18" i="164"/>
  <c r="AP16" i="164"/>
  <c r="AQ13" i="164"/>
  <c r="M13" i="164"/>
  <c r="S12" i="164" s="1"/>
  <c r="J13" i="164"/>
  <c r="G13" i="164"/>
  <c r="D13" i="164"/>
  <c r="AS12" i="164"/>
  <c r="AQ12" i="164"/>
  <c r="AP12" i="164"/>
  <c r="AN12" i="164"/>
  <c r="AN13" i="164" s="1"/>
  <c r="AM12" i="164"/>
  <c r="AJ12" i="164"/>
  <c r="AH12" i="164"/>
  <c r="AV4" i="164" s="1"/>
  <c r="W12" i="164"/>
  <c r="P11" i="164"/>
  <c r="J11" i="164"/>
  <c r="G11" i="164"/>
  <c r="D11" i="164"/>
  <c r="Z4" i="164" s="1"/>
  <c r="AV10" i="164"/>
  <c r="AT10" i="164"/>
  <c r="AT11" i="164" s="1"/>
  <c r="AP10" i="164"/>
  <c r="AQ8" i="164" s="1"/>
  <c r="AQ9" i="164" s="1"/>
  <c r="AN10" i="164"/>
  <c r="AN11" i="164" s="1"/>
  <c r="AM10" i="164"/>
  <c r="AJ10" i="164"/>
  <c r="AH11" i="164" s="1"/>
  <c r="AH10" i="164"/>
  <c r="W10" i="164"/>
  <c r="S10" i="164"/>
  <c r="P9" i="164"/>
  <c r="M9" i="164"/>
  <c r="G9" i="164"/>
  <c r="S8" i="164" s="1"/>
  <c r="D9" i="164"/>
  <c r="AT8" i="164"/>
  <c r="AS8" i="164"/>
  <c r="AK8" i="164"/>
  <c r="AK9" i="164" s="1"/>
  <c r="AJ8" i="164"/>
  <c r="AH9" i="164" s="1"/>
  <c r="AH8" i="164"/>
  <c r="W8" i="164"/>
  <c r="P7" i="164"/>
  <c r="M7" i="164"/>
  <c r="J7" i="164"/>
  <c r="S6" i="164" s="1"/>
  <c r="D7" i="164"/>
  <c r="AT6" i="164"/>
  <c r="AQ6" i="164"/>
  <c r="AP6" i="164"/>
  <c r="AH6" i="164"/>
  <c r="AH7" i="164" s="1"/>
  <c r="Z6" i="164"/>
  <c r="W6" i="164"/>
  <c r="P5" i="164"/>
  <c r="Z12" i="164" s="1"/>
  <c r="M5" i="164"/>
  <c r="Z10" i="164" s="1"/>
  <c r="J5" i="164"/>
  <c r="Z8" i="164" s="1"/>
  <c r="G5" i="164"/>
  <c r="AT4" i="164"/>
  <c r="AS4" i="164"/>
  <c r="AQ4" i="164"/>
  <c r="AQ5" i="164" s="1"/>
  <c r="AP4" i="164"/>
  <c r="AZ8" i="164" s="1"/>
  <c r="BD8" i="164" s="1"/>
  <c r="AN4" i="164"/>
  <c r="AN5" i="164" s="1"/>
  <c r="BB8" i="164" s="1"/>
  <c r="AM4" i="164"/>
  <c r="AZ6" i="164" s="1"/>
  <c r="W4" i="164"/>
  <c r="AT2" i="164"/>
  <c r="AQ2" i="164"/>
  <c r="AN2" i="164"/>
  <c r="AK2" i="164"/>
  <c r="AH2" i="164"/>
  <c r="AF2" i="164"/>
  <c r="AH16" i="164" s="1"/>
  <c r="AH30" i="164" s="1"/>
  <c r="P2" i="164"/>
  <c r="M2" i="164"/>
  <c r="J2" i="164"/>
  <c r="G2" i="164"/>
  <c r="D2" i="164"/>
  <c r="B2" i="164"/>
  <c r="D16" i="164" s="1"/>
  <c r="D30" i="164" s="1"/>
  <c r="X32" i="163"/>
  <c r="AW32" i="163" s="1"/>
  <c r="W32" i="163"/>
  <c r="AV32" i="163" s="1"/>
  <c r="R32" i="163"/>
  <c r="AQ32" i="163" s="1"/>
  <c r="D32" i="163"/>
  <c r="AC32" i="163" s="1"/>
  <c r="X30" i="163"/>
  <c r="AW30" i="163" s="1"/>
  <c r="W30" i="163"/>
  <c r="AV30" i="163" s="1"/>
  <c r="R30" i="163"/>
  <c r="AQ30" i="163" s="1"/>
  <c r="D30" i="163"/>
  <c r="AC30" i="163" s="1"/>
  <c r="AA22" i="163"/>
  <c r="X22" i="163"/>
  <c r="AW22" i="163" s="1"/>
  <c r="W22" i="163"/>
  <c r="AV22" i="163" s="1"/>
  <c r="R22" i="163"/>
  <c r="AQ22" i="163" s="1"/>
  <c r="D22" i="163"/>
  <c r="AC22" i="163" s="1"/>
  <c r="AA20" i="163"/>
  <c r="X20" i="163"/>
  <c r="AW20" i="163" s="1"/>
  <c r="W20" i="163"/>
  <c r="AV20" i="163" s="1"/>
  <c r="R20" i="163"/>
  <c r="AQ20" i="163" s="1"/>
  <c r="D20" i="163"/>
  <c r="AC20" i="163" s="1"/>
  <c r="AA18" i="163"/>
  <c r="X18" i="163"/>
  <c r="AW18" i="163" s="1"/>
  <c r="W18" i="163"/>
  <c r="AV18" i="163" s="1"/>
  <c r="R18" i="163"/>
  <c r="AQ18" i="163" s="1"/>
  <c r="D18" i="163"/>
  <c r="AC18" i="163" s="1"/>
  <c r="AA16" i="163"/>
  <c r="X16" i="163"/>
  <c r="AW16" i="163" s="1"/>
  <c r="W16" i="163"/>
  <c r="AV16" i="163" s="1"/>
  <c r="R16" i="163"/>
  <c r="AQ16" i="163" s="1"/>
  <c r="D16" i="163"/>
  <c r="AC16" i="163" s="1"/>
  <c r="AI11" i="163"/>
  <c r="AF11" i="163"/>
  <c r="AC11" i="163"/>
  <c r="J11" i="163"/>
  <c r="P10" i="163" s="1"/>
  <c r="G11" i="163"/>
  <c r="D11" i="163"/>
  <c r="AO10" i="163"/>
  <c r="AA10" i="163"/>
  <c r="AL2" i="163" s="1"/>
  <c r="S10" i="163"/>
  <c r="AF9" i="163"/>
  <c r="AC9" i="163"/>
  <c r="M9" i="163"/>
  <c r="G9" i="163"/>
  <c r="D9" i="163"/>
  <c r="AN8" i="163"/>
  <c r="AL8" i="163"/>
  <c r="AL9" i="163" s="1"/>
  <c r="AO8" i="163" s="1"/>
  <c r="AA8" i="163"/>
  <c r="AI2" i="163" s="1"/>
  <c r="S8" i="163"/>
  <c r="P8" i="163"/>
  <c r="AC7" i="163"/>
  <c r="M7" i="163"/>
  <c r="P6" i="163" s="1"/>
  <c r="J7" i="163"/>
  <c r="D7" i="163"/>
  <c r="AN6" i="163"/>
  <c r="AL6" i="163"/>
  <c r="AL7" i="163" s="1"/>
  <c r="AK6" i="163"/>
  <c r="AI6" i="163"/>
  <c r="AI7" i="163" s="1"/>
  <c r="AA6" i="163"/>
  <c r="AF2" i="163" s="1"/>
  <c r="S6" i="163"/>
  <c r="M5" i="163"/>
  <c r="U10" i="163" s="1"/>
  <c r="J5" i="163"/>
  <c r="U8" i="163" s="1"/>
  <c r="G5" i="163"/>
  <c r="U6" i="163" s="1"/>
  <c r="AN4" i="163"/>
  <c r="AL4" i="163"/>
  <c r="AL5" i="163" s="1"/>
  <c r="AK4" i="163"/>
  <c r="AI4" i="163"/>
  <c r="AI5" i="163" s="1"/>
  <c r="AH4" i="163"/>
  <c r="AF4" i="163"/>
  <c r="AF5" i="163" s="1"/>
  <c r="AO4" i="163" s="1"/>
  <c r="AA4" i="163"/>
  <c r="AC2" i="163" s="1"/>
  <c r="U4" i="163"/>
  <c r="S4" i="163"/>
  <c r="P4" i="163"/>
  <c r="AA2" i="163"/>
  <c r="AC14" i="163" s="1"/>
  <c r="AC28" i="163" s="1"/>
  <c r="M2" i="163"/>
  <c r="J2" i="163"/>
  <c r="G2" i="163"/>
  <c r="D2" i="163"/>
  <c r="B2" i="163"/>
  <c r="D14" i="163" s="1"/>
  <c r="D28" i="163" s="1"/>
  <c r="X32" i="162"/>
  <c r="AW32" i="162" s="1"/>
  <c r="W32" i="162"/>
  <c r="AV32" i="162" s="1"/>
  <c r="R32" i="162"/>
  <c r="AQ32" i="162" s="1"/>
  <c r="D32" i="162"/>
  <c r="AC32" i="162" s="1"/>
  <c r="X30" i="162"/>
  <c r="AW30" i="162" s="1"/>
  <c r="W30" i="162"/>
  <c r="AV30" i="162" s="1"/>
  <c r="R30" i="162"/>
  <c r="AQ30" i="162" s="1"/>
  <c r="D30" i="162"/>
  <c r="AC30" i="162" s="1"/>
  <c r="AV22" i="162"/>
  <c r="AA22" i="162"/>
  <c r="X22" i="162"/>
  <c r="AW22" i="162" s="1"/>
  <c r="W22" i="162"/>
  <c r="R22" i="162"/>
  <c r="AQ22" i="162" s="1"/>
  <c r="D22" i="162"/>
  <c r="AC22" i="162" s="1"/>
  <c r="AA20" i="162"/>
  <c r="X20" i="162"/>
  <c r="AW20" i="162" s="1"/>
  <c r="W20" i="162"/>
  <c r="AV20" i="162" s="1"/>
  <c r="R20" i="162"/>
  <c r="AQ20" i="162" s="1"/>
  <c r="D20" i="162"/>
  <c r="AC20" i="162" s="1"/>
  <c r="AA18" i="162"/>
  <c r="X18" i="162"/>
  <c r="AW18" i="162" s="1"/>
  <c r="W18" i="162"/>
  <c r="AV18" i="162" s="1"/>
  <c r="R18" i="162"/>
  <c r="AQ18" i="162" s="1"/>
  <c r="D18" i="162"/>
  <c r="AC18" i="162" s="1"/>
  <c r="AA16" i="162"/>
  <c r="X16" i="162"/>
  <c r="AW16" i="162" s="1"/>
  <c r="W16" i="162"/>
  <c r="AV16" i="162" s="1"/>
  <c r="R16" i="162"/>
  <c r="AQ16" i="162" s="1"/>
  <c r="D16" i="162"/>
  <c r="AC16" i="162" s="1"/>
  <c r="AI11" i="162"/>
  <c r="AF11" i="162"/>
  <c r="AC11" i="162"/>
  <c r="J11" i="162"/>
  <c r="P10" i="162" s="1"/>
  <c r="G11" i="162"/>
  <c r="D11" i="162"/>
  <c r="AO10" i="162"/>
  <c r="AA10" i="162"/>
  <c r="AL2" i="162" s="1"/>
  <c r="S10" i="162"/>
  <c r="AF9" i="162"/>
  <c r="AC9" i="162"/>
  <c r="M9" i="162"/>
  <c r="G9" i="162"/>
  <c r="D9" i="162"/>
  <c r="AN8" i="162"/>
  <c r="AL8" i="162"/>
  <c r="AL9" i="162" s="1"/>
  <c r="AO8" i="162" s="1"/>
  <c r="AA8" i="162"/>
  <c r="S8" i="162"/>
  <c r="P8" i="162"/>
  <c r="AC7" i="162"/>
  <c r="M7" i="162"/>
  <c r="P6" i="162" s="1"/>
  <c r="J7" i="162"/>
  <c r="D7" i="162"/>
  <c r="AN6" i="162"/>
  <c r="AL6" i="162"/>
  <c r="AL7" i="162" s="1"/>
  <c r="AK6" i="162"/>
  <c r="AI6" i="162"/>
  <c r="AI7" i="162" s="1"/>
  <c r="AA6" i="162"/>
  <c r="AF2" i="162" s="1"/>
  <c r="S6" i="162"/>
  <c r="M5" i="162"/>
  <c r="U10" i="162" s="1"/>
  <c r="J5" i="162"/>
  <c r="U8" i="162" s="1"/>
  <c r="G5" i="162"/>
  <c r="U6" i="162" s="1"/>
  <c r="AN4" i="162"/>
  <c r="AL4" i="162"/>
  <c r="AL5" i="162" s="1"/>
  <c r="AK4" i="162"/>
  <c r="AI4" i="162"/>
  <c r="AI5" i="162" s="1"/>
  <c r="AH4" i="162"/>
  <c r="AF4" i="162"/>
  <c r="AF5" i="162" s="1"/>
  <c r="AO4" i="162" s="1"/>
  <c r="AA4" i="162"/>
  <c r="U4" i="162"/>
  <c r="S4" i="162"/>
  <c r="P4" i="162"/>
  <c r="AI2" i="162"/>
  <c r="AC2" i="162"/>
  <c r="AA2" i="162"/>
  <c r="AC14" i="162" s="1"/>
  <c r="AC28" i="162" s="1"/>
  <c r="M2" i="162"/>
  <c r="J2" i="162"/>
  <c r="G2" i="162"/>
  <c r="D2" i="162"/>
  <c r="B2" i="162"/>
  <c r="D14" i="162" s="1"/>
  <c r="D28" i="162" s="1"/>
  <c r="X32" i="161"/>
  <c r="AW32" i="161" s="1"/>
  <c r="W32" i="161"/>
  <c r="AV32" i="161" s="1"/>
  <c r="R32" i="161"/>
  <c r="AQ32" i="161" s="1"/>
  <c r="D32" i="161"/>
  <c r="AC32" i="161" s="1"/>
  <c r="X30" i="161"/>
  <c r="AW30" i="161" s="1"/>
  <c r="W30" i="161"/>
  <c r="AV30" i="161" s="1"/>
  <c r="R30" i="161"/>
  <c r="AQ30" i="161" s="1"/>
  <c r="D30" i="161"/>
  <c r="AC30" i="161" s="1"/>
  <c r="AA22" i="161"/>
  <c r="X22" i="161"/>
  <c r="AW22" i="161" s="1"/>
  <c r="W22" i="161"/>
  <c r="AV22" i="161" s="1"/>
  <c r="R22" i="161"/>
  <c r="AQ22" i="161" s="1"/>
  <c r="D22" i="161"/>
  <c r="AC22" i="161" s="1"/>
  <c r="AA20" i="161"/>
  <c r="X20" i="161"/>
  <c r="AW20" i="161" s="1"/>
  <c r="W20" i="161"/>
  <c r="AV20" i="161" s="1"/>
  <c r="R20" i="161"/>
  <c r="AQ20" i="161" s="1"/>
  <c r="D20" i="161"/>
  <c r="AC20" i="161" s="1"/>
  <c r="AA18" i="161"/>
  <c r="X18" i="161"/>
  <c r="AW18" i="161" s="1"/>
  <c r="W18" i="161"/>
  <c r="AV18" i="161" s="1"/>
  <c r="R18" i="161"/>
  <c r="AQ18" i="161" s="1"/>
  <c r="D18" i="161"/>
  <c r="AC18" i="161" s="1"/>
  <c r="AA16" i="161"/>
  <c r="X16" i="161"/>
  <c r="AW16" i="161" s="1"/>
  <c r="W16" i="161"/>
  <c r="AV16" i="161" s="1"/>
  <c r="R16" i="161"/>
  <c r="AQ16" i="161" s="1"/>
  <c r="D16" i="161"/>
  <c r="AC16" i="161" s="1"/>
  <c r="AI11" i="161"/>
  <c r="AF11" i="161"/>
  <c r="AC11" i="161"/>
  <c r="J11" i="161"/>
  <c r="G11" i="161"/>
  <c r="D11" i="161"/>
  <c r="AO10" i="161"/>
  <c r="AA10" i="161"/>
  <c r="AL2" i="161" s="1"/>
  <c r="S10" i="161"/>
  <c r="P10" i="161"/>
  <c r="AF9" i="161"/>
  <c r="AO8" i="161" s="1"/>
  <c r="AC9" i="161"/>
  <c r="M9" i="161"/>
  <c r="G9" i="161"/>
  <c r="D9" i="161"/>
  <c r="U4" i="161" s="1"/>
  <c r="AN8" i="161"/>
  <c r="AL8" i="161"/>
  <c r="AL9" i="161" s="1"/>
  <c r="AA8" i="161"/>
  <c r="AI2" i="161" s="1"/>
  <c r="S8" i="161"/>
  <c r="AC7" i="161"/>
  <c r="M7" i="161"/>
  <c r="J7" i="161"/>
  <c r="D7" i="161"/>
  <c r="AN6" i="161"/>
  <c r="AL6" i="161"/>
  <c r="AL7" i="161" s="1"/>
  <c r="AK6" i="161"/>
  <c r="AI6" i="161"/>
  <c r="AI7" i="161" s="1"/>
  <c r="AO6" i="161" s="1"/>
  <c r="AA6" i="161"/>
  <c r="S6" i="161"/>
  <c r="P6" i="161"/>
  <c r="M5" i="161"/>
  <c r="U10" i="161" s="1"/>
  <c r="J5" i="161"/>
  <c r="U8" i="161" s="1"/>
  <c r="G5" i="161"/>
  <c r="P4" i="161" s="1"/>
  <c r="AN4" i="161"/>
  <c r="AL4" i="161"/>
  <c r="AL5" i="161" s="1"/>
  <c r="AK4" i="161"/>
  <c r="AI5" i="161" s="1"/>
  <c r="AI4" i="161"/>
  <c r="AH4" i="161"/>
  <c r="AF5" i="161" s="1"/>
  <c r="AF4" i="161"/>
  <c r="AA4" i="161"/>
  <c r="AC2" i="161" s="1"/>
  <c r="S4" i="161"/>
  <c r="AF2" i="161"/>
  <c r="AA2" i="161"/>
  <c r="AC14" i="161" s="1"/>
  <c r="AC28" i="161" s="1"/>
  <c r="M2" i="161"/>
  <c r="J2" i="161"/>
  <c r="G2" i="161"/>
  <c r="D2" i="161"/>
  <c r="B2" i="161"/>
  <c r="D14" i="161" s="1"/>
  <c r="D28" i="161" s="1"/>
  <c r="U10" i="111"/>
  <c r="U8" i="111"/>
  <c r="U6" i="111"/>
  <c r="U4" i="111"/>
  <c r="S10" i="111"/>
  <c r="S8" i="111"/>
  <c r="S6" i="111"/>
  <c r="S4" i="111"/>
  <c r="P10" i="111"/>
  <c r="P8" i="111"/>
  <c r="P6" i="111"/>
  <c r="P4" i="111"/>
  <c r="Z12" i="143"/>
  <c r="Z10" i="143"/>
  <c r="Z8" i="143"/>
  <c r="W12" i="143"/>
  <c r="W10" i="143"/>
  <c r="W8" i="143"/>
  <c r="W6" i="143"/>
  <c r="W4" i="143"/>
  <c r="BE4" i="143"/>
  <c r="P2" i="143"/>
  <c r="M2" i="143"/>
  <c r="J2" i="143"/>
  <c r="G2" i="143"/>
  <c r="D2" i="143"/>
  <c r="M2" i="111"/>
  <c r="J2" i="111"/>
  <c r="G2" i="111"/>
  <c r="D2" i="111"/>
  <c r="AO6" i="174" l="1"/>
  <c r="AO6" i="173"/>
  <c r="AO4" i="173"/>
  <c r="AO6" i="172"/>
  <c r="AO4" i="171"/>
  <c r="AT10" i="170"/>
  <c r="AT11" i="170" s="1"/>
  <c r="AQ13" i="170"/>
  <c r="AK13" i="170"/>
  <c r="AV6" i="170"/>
  <c r="AT7" i="170" s="1"/>
  <c r="AT9" i="170"/>
  <c r="AW10" i="170"/>
  <c r="AZ4" i="170"/>
  <c r="AK4" i="170"/>
  <c r="AZ12" i="170"/>
  <c r="AK11" i="170"/>
  <c r="AS6" i="170"/>
  <c r="BB12" i="170"/>
  <c r="AT5" i="170"/>
  <c r="AH9" i="170"/>
  <c r="S4" i="170"/>
  <c r="AQ8" i="170"/>
  <c r="AQ9" i="170" s="1"/>
  <c r="AV8" i="170"/>
  <c r="AH13" i="170"/>
  <c r="AW12" i="170" s="1"/>
  <c r="AP4" i="170"/>
  <c r="AZ8" i="170" s="1"/>
  <c r="AS6" i="169"/>
  <c r="AK11" i="169"/>
  <c r="AV6" i="169"/>
  <c r="AZ12" i="169" s="1"/>
  <c r="AK13" i="169"/>
  <c r="AT5" i="169"/>
  <c r="AK4" i="169"/>
  <c r="AZ4" i="169"/>
  <c r="AW10" i="169"/>
  <c r="S4" i="169"/>
  <c r="AV8" i="169"/>
  <c r="AT9" i="169" s="1"/>
  <c r="AW8" i="169" s="1"/>
  <c r="BI9" i="169" s="1"/>
  <c r="AH13" i="169"/>
  <c r="AW12" i="169" s="1"/>
  <c r="BB4" i="169"/>
  <c r="AT10" i="168"/>
  <c r="AT11" i="168" s="1"/>
  <c r="AQ13" i="168"/>
  <c r="AS6" i="168"/>
  <c r="AK11" i="168"/>
  <c r="AK13" i="168"/>
  <c r="AV6" i="168"/>
  <c r="AT7" i="168" s="1"/>
  <c r="AT5" i="168"/>
  <c r="BB12" i="168" s="1"/>
  <c r="AZ4" i="168"/>
  <c r="AK4" i="168"/>
  <c r="AS8" i="168"/>
  <c r="AQ9" i="168" s="1"/>
  <c r="AW8" i="168" s="1"/>
  <c r="AN11" i="168"/>
  <c r="AW10" i="168" s="1"/>
  <c r="AH7" i="168"/>
  <c r="AT9" i="168"/>
  <c r="S4" i="168"/>
  <c r="AV8" i="168"/>
  <c r="AH13" i="168"/>
  <c r="S6" i="168"/>
  <c r="AP4" i="168"/>
  <c r="AZ8" i="168" s="1"/>
  <c r="AO4" i="167"/>
  <c r="AO6" i="166"/>
  <c r="AO4" i="166"/>
  <c r="AK13" i="165"/>
  <c r="AV6" i="165"/>
  <c r="AT7" i="165"/>
  <c r="AS6" i="165"/>
  <c r="AK11" i="165"/>
  <c r="AT5" i="165"/>
  <c r="AK4" i="165"/>
  <c r="AZ4" i="165"/>
  <c r="AW10" i="165"/>
  <c r="S4" i="165"/>
  <c r="AV8" i="165"/>
  <c r="AZ12" i="165" s="1"/>
  <c r="AH13" i="165"/>
  <c r="AW12" i="165" s="1"/>
  <c r="BB4" i="165"/>
  <c r="AK13" i="164"/>
  <c r="AV6" i="164"/>
  <c r="AS6" i="164"/>
  <c r="AK11" i="164"/>
  <c r="AW10" i="164" s="1"/>
  <c r="AT7" i="164"/>
  <c r="AT5" i="164"/>
  <c r="AK4" i="164"/>
  <c r="AZ4" i="164"/>
  <c r="S4" i="164"/>
  <c r="AV8" i="164"/>
  <c r="AZ12" i="164" s="1"/>
  <c r="AH13" i="164"/>
  <c r="AW12" i="164" s="1"/>
  <c r="BB4" i="164"/>
  <c r="AO6" i="163"/>
  <c r="AO6" i="162"/>
  <c r="AO4" i="161"/>
  <c r="U6" i="161"/>
  <c r="P8" i="161"/>
  <c r="N3" i="160"/>
  <c r="BB4" i="170" l="1"/>
  <c r="BD12" i="170"/>
  <c r="BI13" i="170" s="1"/>
  <c r="AW8" i="170"/>
  <c r="AZ10" i="170"/>
  <c r="AQ7" i="170"/>
  <c r="BB6" i="170"/>
  <c r="BD6" i="170" s="1"/>
  <c r="AK5" i="170"/>
  <c r="AW4" i="170" s="1"/>
  <c r="BI5" i="170" s="1"/>
  <c r="BD4" i="170"/>
  <c r="AN5" i="170"/>
  <c r="BB8" i="170" s="1"/>
  <c r="BD8" i="170" s="1"/>
  <c r="AK5" i="169"/>
  <c r="AW4" i="169" s="1"/>
  <c r="BI5" i="169" s="1"/>
  <c r="AT7" i="169"/>
  <c r="BB12" i="169" s="1"/>
  <c r="BD12" i="169" s="1"/>
  <c r="BI13" i="169" s="1"/>
  <c r="AQ7" i="169"/>
  <c r="AZ10" i="169"/>
  <c r="BD4" i="169"/>
  <c r="AN5" i="168"/>
  <c r="BB8" i="168" s="1"/>
  <c r="BD8" i="168"/>
  <c r="BI9" i="168" s="1"/>
  <c r="AK5" i="168"/>
  <c r="AZ10" i="168"/>
  <c r="AQ7" i="168"/>
  <c r="BB10" i="168" s="1"/>
  <c r="BB4" i="168"/>
  <c r="BD4" i="168" s="1"/>
  <c r="AW12" i="168"/>
  <c r="BI13" i="168" s="1"/>
  <c r="AZ12" i="168"/>
  <c r="BD12" i="168" s="1"/>
  <c r="BB6" i="165"/>
  <c r="BD6" i="165" s="1"/>
  <c r="AK5" i="165"/>
  <c r="AW4" i="165" s="1"/>
  <c r="BI5" i="165" s="1"/>
  <c r="AT9" i="165"/>
  <c r="AW8" i="165" s="1"/>
  <c r="BI9" i="165" s="1"/>
  <c r="BD4" i="165"/>
  <c r="AZ10" i="165"/>
  <c r="AQ7" i="165"/>
  <c r="AZ10" i="164"/>
  <c r="AQ7" i="164"/>
  <c r="AK5" i="164"/>
  <c r="AW4" i="164" s="1"/>
  <c r="BI5" i="164" s="1"/>
  <c r="AT9" i="164"/>
  <c r="BD4" i="164"/>
  <c r="R2" i="160"/>
  <c r="N2" i="160"/>
  <c r="AW6" i="170" l="1"/>
  <c r="BI7" i="170" s="1"/>
  <c r="BE6" i="170" s="1"/>
  <c r="BB10" i="170"/>
  <c r="BD10" i="170"/>
  <c r="BI11" i="170" s="1"/>
  <c r="BI9" i="170"/>
  <c r="BD10" i="169"/>
  <c r="BI11" i="169" s="1"/>
  <c r="BB10" i="169"/>
  <c r="AW6" i="169"/>
  <c r="BI7" i="169" s="1"/>
  <c r="BE6" i="169" s="1"/>
  <c r="BB6" i="169"/>
  <c r="BD6" i="169" s="1"/>
  <c r="BD10" i="168"/>
  <c r="BI11" i="168" s="1"/>
  <c r="AW4" i="168"/>
  <c r="BI5" i="168" s="1"/>
  <c r="BE4" i="168" s="1"/>
  <c r="AW6" i="168"/>
  <c r="BI7" i="168" s="1"/>
  <c r="BB6" i="168"/>
  <c r="BD6" i="168" s="1"/>
  <c r="BD10" i="165"/>
  <c r="BI11" i="165" s="1"/>
  <c r="AW6" i="165"/>
  <c r="BI7" i="165" s="1"/>
  <c r="BE6" i="165" s="1"/>
  <c r="BB10" i="165"/>
  <c r="BB12" i="165"/>
  <c r="BD12" i="165" s="1"/>
  <c r="BI13" i="165" s="1"/>
  <c r="BB10" i="164"/>
  <c r="AW6" i="164"/>
  <c r="BI7" i="164" s="1"/>
  <c r="BE6" i="164" s="1"/>
  <c r="BB6" i="164"/>
  <c r="BD6" i="164" s="1"/>
  <c r="AW8" i="164"/>
  <c r="BI9" i="164" s="1"/>
  <c r="BE8" i="164" s="1"/>
  <c r="BB12" i="164"/>
  <c r="BD12" i="164" s="1"/>
  <c r="BI13" i="164" s="1"/>
  <c r="BD10" i="164"/>
  <c r="BI11" i="164" s="1"/>
  <c r="S31" i="159"/>
  <c r="S24" i="159"/>
  <c r="BE10" i="170" l="1"/>
  <c r="BE8" i="170"/>
  <c r="BE4" i="170"/>
  <c r="BE12" i="170"/>
  <c r="BE8" i="169"/>
  <c r="BE4" i="169"/>
  <c r="BE10" i="169"/>
  <c r="BE12" i="169"/>
  <c r="BE10" i="168"/>
  <c r="BE12" i="168"/>
  <c r="BE6" i="168"/>
  <c r="BE8" i="168"/>
  <c r="BE4" i="165"/>
  <c r="BE10" i="165"/>
  <c r="BE12" i="165"/>
  <c r="BE8" i="165"/>
  <c r="BE10" i="164"/>
  <c r="BE4" i="164"/>
  <c r="BE12" i="164"/>
  <c r="BC40" i="143"/>
  <c r="AX40" i="143"/>
  <c r="AV40" i="143"/>
  <c r="AT40" i="143"/>
  <c r="AH12" i="143" s="1"/>
  <c r="AM40" i="143"/>
  <c r="AJ12" i="143" s="1"/>
  <c r="AT4" i="143" s="1"/>
  <c r="AH40" i="143"/>
  <c r="AB40" i="143"/>
  <c r="W40" i="143"/>
  <c r="R40" i="143"/>
  <c r="D40" i="143"/>
  <c r="BC38" i="143"/>
  <c r="AX38" i="143"/>
  <c r="AV38" i="143"/>
  <c r="AT38" i="143"/>
  <c r="AN10" i="143" s="1"/>
  <c r="AM38" i="143"/>
  <c r="AP10" i="143" s="1"/>
  <c r="AQ8" i="143" s="1"/>
  <c r="AH38" i="143"/>
  <c r="AB38" i="143"/>
  <c r="W38" i="143"/>
  <c r="R38" i="143"/>
  <c r="D38" i="143"/>
  <c r="BC36" i="143"/>
  <c r="AX36" i="143"/>
  <c r="AV36" i="143"/>
  <c r="AT36" i="143"/>
  <c r="AK12" i="143" s="1"/>
  <c r="AM36" i="143"/>
  <c r="AM12" i="143" s="1"/>
  <c r="AT6" i="143" s="1"/>
  <c r="AH36" i="143"/>
  <c r="AB36" i="143"/>
  <c r="W36" i="143"/>
  <c r="R36" i="143"/>
  <c r="D36" i="143"/>
  <c r="BC34" i="143"/>
  <c r="AX34" i="143"/>
  <c r="AV34" i="143"/>
  <c r="AT34" i="143"/>
  <c r="AH8" i="143" s="1"/>
  <c r="AP4" i="143" s="1"/>
  <c r="AM34" i="143"/>
  <c r="AJ8" i="143" s="1"/>
  <c r="AH34" i="143"/>
  <c r="AB34" i="143"/>
  <c r="W34" i="143"/>
  <c r="R34" i="143"/>
  <c r="D34" i="143"/>
  <c r="BC32" i="143"/>
  <c r="AX32" i="143"/>
  <c r="AV32" i="143"/>
  <c r="AT32" i="143"/>
  <c r="AK10" i="143" s="1"/>
  <c r="AM32" i="143"/>
  <c r="AM10" i="143" s="1"/>
  <c r="AQ6" i="143" s="1"/>
  <c r="AH32" i="143"/>
  <c r="AB32" i="143"/>
  <c r="W32" i="143"/>
  <c r="R32" i="143"/>
  <c r="D32" i="143"/>
  <c r="AP30" i="143"/>
  <c r="BC26" i="143"/>
  <c r="AX26" i="143"/>
  <c r="AV26" i="143"/>
  <c r="AT26" i="143"/>
  <c r="AH10" i="143" s="1"/>
  <c r="AM26" i="143"/>
  <c r="AJ10" i="143" s="1"/>
  <c r="AQ4" i="143" s="1"/>
  <c r="AH26" i="143"/>
  <c r="AB26" i="143"/>
  <c r="W26" i="143"/>
  <c r="R26" i="143"/>
  <c r="D26" i="143"/>
  <c r="BC24" i="143"/>
  <c r="AX24" i="143"/>
  <c r="AV24" i="143"/>
  <c r="AT24" i="143"/>
  <c r="AK8" i="143" s="1"/>
  <c r="AM24" i="143"/>
  <c r="AM8" i="143" s="1"/>
  <c r="AN6" i="143" s="1"/>
  <c r="AH24" i="143"/>
  <c r="AB24" i="143"/>
  <c r="W24" i="143"/>
  <c r="R24" i="143"/>
  <c r="D24" i="143"/>
  <c r="BC22" i="143"/>
  <c r="AX22" i="143"/>
  <c r="AV22" i="143"/>
  <c r="AT22" i="143"/>
  <c r="AQ12" i="143" s="1"/>
  <c r="AM22" i="143"/>
  <c r="AS12" i="143" s="1"/>
  <c r="AT10" i="143" s="1"/>
  <c r="AH22" i="143"/>
  <c r="AB22" i="143"/>
  <c r="W22" i="143"/>
  <c r="R22" i="143"/>
  <c r="D22" i="143"/>
  <c r="BC20" i="143"/>
  <c r="AX20" i="143"/>
  <c r="AV20" i="143"/>
  <c r="AT20" i="143"/>
  <c r="AH6" i="143" s="1"/>
  <c r="AM20" i="143"/>
  <c r="AJ6" i="143" s="1"/>
  <c r="AH20" i="143"/>
  <c r="AB20" i="143"/>
  <c r="W20" i="143"/>
  <c r="R20" i="143"/>
  <c r="D20" i="143"/>
  <c r="BC18" i="143"/>
  <c r="AX18" i="143"/>
  <c r="AV18" i="143"/>
  <c r="AT18" i="143"/>
  <c r="AN12" i="143" s="1"/>
  <c r="AM18" i="143"/>
  <c r="AP12" i="143" s="1"/>
  <c r="AT8" i="143" s="1"/>
  <c r="AH18" i="143"/>
  <c r="AB18" i="143"/>
  <c r="W18" i="143"/>
  <c r="R18" i="143"/>
  <c r="D18" i="143"/>
  <c r="AP16" i="143"/>
  <c r="M13" i="143"/>
  <c r="J13" i="143"/>
  <c r="G13" i="143"/>
  <c r="D13" i="143"/>
  <c r="S12" i="143" s="1"/>
  <c r="P11" i="143"/>
  <c r="J11" i="143"/>
  <c r="G11" i="143"/>
  <c r="D11" i="143"/>
  <c r="S10" i="143" s="1"/>
  <c r="P9" i="143"/>
  <c r="M9" i="143"/>
  <c r="G9" i="143"/>
  <c r="D9" i="143"/>
  <c r="S8" i="143" s="1"/>
  <c r="P7" i="143"/>
  <c r="M7" i="143"/>
  <c r="J7" i="143"/>
  <c r="D7" i="143"/>
  <c r="Z4" i="143" s="1"/>
  <c r="P5" i="143"/>
  <c r="M5" i="143"/>
  <c r="J5" i="143"/>
  <c r="G5" i="143"/>
  <c r="Z6" i="143" s="1"/>
  <c r="AT2" i="143"/>
  <c r="AQ2" i="143"/>
  <c r="AN2" i="143"/>
  <c r="AK2" i="143"/>
  <c r="AH2" i="143"/>
  <c r="AF2" i="143"/>
  <c r="AH16" i="143" s="1"/>
  <c r="AH30" i="143" s="1"/>
  <c r="B2" i="143"/>
  <c r="D16" i="143" s="1"/>
  <c r="D30" i="143" s="1"/>
  <c r="R16" i="111"/>
  <c r="S6" i="143" l="1"/>
  <c r="S4" i="143"/>
  <c r="AK11" i="143"/>
  <c r="AS6" i="143"/>
  <c r="AH13" i="143"/>
  <c r="AV4" i="143"/>
  <c r="AZ12" i="143" s="1"/>
  <c r="AN13" i="143"/>
  <c r="AV8" i="143"/>
  <c r="AQ13" i="143"/>
  <c r="AV10" i="143"/>
  <c r="AT11" i="143" s="1"/>
  <c r="AS4" i="143"/>
  <c r="AH11" i="143"/>
  <c r="AH9" i="143"/>
  <c r="AN4" i="143"/>
  <c r="AK13" i="143"/>
  <c r="AV6" i="143"/>
  <c r="AH7" i="143"/>
  <c r="AK4" i="143"/>
  <c r="AZ4" i="143"/>
  <c r="AN7" i="143"/>
  <c r="AN11" i="143"/>
  <c r="AS8" i="143"/>
  <c r="AQ9" i="143" s="1"/>
  <c r="AT9" i="143"/>
  <c r="AQ5" i="143"/>
  <c r="AM4" i="143"/>
  <c r="AZ6" i="143" s="1"/>
  <c r="BB4" i="143"/>
  <c r="AK9" i="143"/>
  <c r="AP6" i="143"/>
  <c r="AZ8" i="143" s="1"/>
  <c r="AQ7" i="143"/>
  <c r="AT7" i="143"/>
  <c r="BB10" i="143" l="1"/>
  <c r="AW8" i="143"/>
  <c r="AW12" i="143"/>
  <c r="BD4" i="143"/>
  <c r="AW10" i="143"/>
  <c r="BI11" i="143" s="1"/>
  <c r="BB8" i="143"/>
  <c r="BD8" i="143" s="1"/>
  <c r="AN5" i="143"/>
  <c r="AT5" i="143"/>
  <c r="BB12" i="143" s="1"/>
  <c r="BD12" i="143" s="1"/>
  <c r="BB6" i="143"/>
  <c r="BD6" i="143" s="1"/>
  <c r="AK5" i="143"/>
  <c r="AW6" i="143"/>
  <c r="BI7" i="143" s="1"/>
  <c r="AZ10" i="143"/>
  <c r="BD10" i="143" s="1"/>
  <c r="BI13" i="143" l="1"/>
  <c r="BI9" i="143"/>
  <c r="BE8" i="143" s="1"/>
  <c r="AW4" i="143"/>
  <c r="BI5" i="143" s="1"/>
  <c r="BE6" i="143" l="1"/>
  <c r="BE10" i="143"/>
  <c r="BE12" i="143"/>
  <c r="X32" i="111" l="1"/>
  <c r="AW32" i="111" s="1"/>
  <c r="W32" i="111"/>
  <c r="AV32" i="111" s="1"/>
  <c r="R32" i="111"/>
  <c r="AQ32" i="111" s="1"/>
  <c r="D32" i="111"/>
  <c r="AC32" i="111" s="1"/>
  <c r="X30" i="111"/>
  <c r="AW30" i="111" s="1"/>
  <c r="W30" i="111"/>
  <c r="AV30" i="111" s="1"/>
  <c r="R30" i="111"/>
  <c r="AQ30" i="111" s="1"/>
  <c r="D30" i="111"/>
  <c r="AC30" i="111" s="1"/>
  <c r="AA22" i="111"/>
  <c r="X22" i="111"/>
  <c r="AW22" i="111" s="1"/>
  <c r="W22" i="111"/>
  <c r="AV22" i="111" s="1"/>
  <c r="R22" i="111"/>
  <c r="AQ22" i="111" s="1"/>
  <c r="D22" i="111"/>
  <c r="AC22" i="111" s="1"/>
  <c r="AA20" i="111"/>
  <c r="X20" i="111"/>
  <c r="AW20" i="111" s="1"/>
  <c r="W20" i="111"/>
  <c r="AV20" i="111" s="1"/>
  <c r="R20" i="111"/>
  <c r="AQ20" i="111" s="1"/>
  <c r="D20" i="111"/>
  <c r="AC20" i="111" s="1"/>
  <c r="AA18" i="111"/>
  <c r="X18" i="111"/>
  <c r="AW18" i="111" s="1"/>
  <c r="W18" i="111"/>
  <c r="AV18" i="111" s="1"/>
  <c r="R18" i="111"/>
  <c r="AQ18" i="111" s="1"/>
  <c r="D18" i="111"/>
  <c r="AC18" i="111" s="1"/>
  <c r="AA16" i="111"/>
  <c r="X16" i="111"/>
  <c r="AW16" i="111" s="1"/>
  <c r="W16" i="111"/>
  <c r="AV16" i="111" s="1"/>
  <c r="AQ16" i="111"/>
  <c r="D16" i="111"/>
  <c r="AC16" i="111" s="1"/>
  <c r="AI11" i="111"/>
  <c r="AF11" i="111"/>
  <c r="AC11" i="111"/>
  <c r="J11" i="111"/>
  <c r="G11" i="111"/>
  <c r="D11" i="111"/>
  <c r="AO10" i="111"/>
  <c r="AA10" i="111"/>
  <c r="AL2" i="111" s="1"/>
  <c r="AF9" i="111"/>
  <c r="AC9" i="111"/>
  <c r="M9" i="111"/>
  <c r="G9" i="111"/>
  <c r="D9" i="111"/>
  <c r="AN8" i="111"/>
  <c r="AL8" i="111"/>
  <c r="AL9" i="111" s="1"/>
  <c r="AO8" i="111" s="1"/>
  <c r="AA8" i="111"/>
  <c r="AI2" i="111" s="1"/>
  <c r="AC7" i="111"/>
  <c r="M7" i="111"/>
  <c r="J7" i="111"/>
  <c r="D7" i="111"/>
  <c r="AN6" i="111"/>
  <c r="AL6" i="111"/>
  <c r="AL7" i="111" s="1"/>
  <c r="AK6" i="111"/>
  <c r="AI6" i="111"/>
  <c r="AI7" i="111" s="1"/>
  <c r="AO6" i="111" s="1"/>
  <c r="AA6" i="111"/>
  <c r="AF2" i="111" s="1"/>
  <c r="M5" i="111"/>
  <c r="J5" i="111"/>
  <c r="G5" i="111"/>
  <c r="AN4" i="111"/>
  <c r="AL4" i="111"/>
  <c r="AL5" i="111" s="1"/>
  <c r="AK4" i="111"/>
  <c r="AI4" i="111"/>
  <c r="AI5" i="111" s="1"/>
  <c r="AH4" i="111"/>
  <c r="AF4" i="111"/>
  <c r="AF5" i="111" s="1"/>
  <c r="AA4" i="111"/>
  <c r="AC2" i="111" s="1"/>
  <c r="AA2" i="111"/>
  <c r="AC14" i="111" s="1"/>
  <c r="AC28" i="111" s="1"/>
  <c r="B2" i="111"/>
  <c r="D14" i="111" s="1"/>
  <c r="D28" i="111" s="1"/>
  <c r="AO4" i="111" l="1"/>
</calcChain>
</file>

<file path=xl/comments1.xml><?xml version="1.0" encoding="utf-8"?>
<comments xmlns="http://schemas.openxmlformats.org/spreadsheetml/2006/main">
  <authors>
    <author>鈴木和幸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10.xml><?xml version="1.0" encoding="utf-8"?>
<comments xmlns="http://schemas.openxmlformats.org/spreadsheetml/2006/main">
  <authors>
    <author>鈴木和幸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F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11.xml><?xml version="1.0" encoding="utf-8"?>
<comments xmlns="http://schemas.openxmlformats.org/spreadsheetml/2006/main">
  <authors>
    <author>鈴木和幸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F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12.xml><?xml version="1.0" encoding="utf-8"?>
<comments xmlns="http://schemas.openxmlformats.org/spreadsheetml/2006/main">
  <authors>
    <author>鈴木和幸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13.xml><?xml version="1.0" encoding="utf-8"?>
<comments xmlns="http://schemas.openxmlformats.org/spreadsheetml/2006/main">
  <authors>
    <author>鈴木和幸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14.xml><?xml version="1.0" encoding="utf-8"?>
<comments xmlns="http://schemas.openxmlformats.org/spreadsheetml/2006/main">
  <authors>
    <author>鈴木和幸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F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15.xml><?xml version="1.0" encoding="utf-8"?>
<comments xmlns="http://schemas.openxmlformats.org/spreadsheetml/2006/main">
  <authors>
    <author>鈴木和幸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16.xml><?xml version="1.0" encoding="utf-8"?>
<comments xmlns="http://schemas.openxmlformats.org/spreadsheetml/2006/main">
  <authors>
    <author>鈴木和幸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2.xml><?xml version="1.0" encoding="utf-8"?>
<comments xmlns="http://schemas.openxmlformats.org/spreadsheetml/2006/main">
  <authors>
    <author>鈴木和幸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3.xml><?xml version="1.0" encoding="utf-8"?>
<comments xmlns="http://schemas.openxmlformats.org/spreadsheetml/2006/main">
  <authors>
    <author>鈴木和幸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F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4.xml><?xml version="1.0" encoding="utf-8"?>
<comments xmlns="http://schemas.openxmlformats.org/spreadsheetml/2006/main">
  <authors>
    <author>鈴木和幸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5.xml><?xml version="1.0" encoding="utf-8"?>
<comments xmlns="http://schemas.openxmlformats.org/spreadsheetml/2006/main">
  <authors>
    <author>鈴木和幸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6.xml><?xml version="1.0" encoding="utf-8"?>
<comments xmlns="http://schemas.openxmlformats.org/spreadsheetml/2006/main">
  <authors>
    <author>鈴木和幸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F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7.xml><?xml version="1.0" encoding="utf-8"?>
<comments xmlns="http://schemas.openxmlformats.org/spreadsheetml/2006/main">
  <authors>
    <author>鈴木和幸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F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8.xml><?xml version="1.0" encoding="utf-8"?>
<comments xmlns="http://schemas.openxmlformats.org/spreadsheetml/2006/main">
  <authors>
    <author>鈴木和幸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9.xml><?xml version="1.0" encoding="utf-8"?>
<comments xmlns="http://schemas.openxmlformats.org/spreadsheetml/2006/main">
  <authors>
    <author>鈴木和幸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sharedStrings.xml><?xml version="1.0" encoding="utf-8"?>
<sst xmlns="http://schemas.openxmlformats.org/spreadsheetml/2006/main" count="3245" uniqueCount="452">
  <si>
    <t>Ｃ</t>
    <phoneticPr fontId="3"/>
  </si>
  <si>
    <t>Ｄ</t>
    <phoneticPr fontId="3"/>
  </si>
  <si>
    <t>Ｆ</t>
    <phoneticPr fontId="3"/>
  </si>
  <si>
    <t>Ｊ</t>
    <phoneticPr fontId="3"/>
  </si>
  <si>
    <t>数字は２日間会場当番チーム</t>
    <rPh sb="0" eb="2">
      <t>スウジ</t>
    </rPh>
    <rPh sb="4" eb="6">
      <t>ニチカン</t>
    </rPh>
    <rPh sb="6" eb="8">
      <t>カイジョウ</t>
    </rPh>
    <rPh sb="8" eb="10">
      <t>トウバン</t>
    </rPh>
    <phoneticPr fontId="3"/>
  </si>
  <si>
    <t>順序</t>
    <rPh sb="0" eb="2">
      <t>ジュンジョ</t>
    </rPh>
    <phoneticPr fontId="3"/>
  </si>
  <si>
    <t>開始時刻</t>
    <rPh sb="0" eb="2">
      <t>カイシ</t>
    </rPh>
    <rPh sb="2" eb="4">
      <t>ジコク</t>
    </rPh>
    <phoneticPr fontId="3"/>
  </si>
  <si>
    <t>対戦</t>
    <rPh sb="0" eb="2">
      <t>タイセン</t>
    </rPh>
    <phoneticPr fontId="3"/>
  </si>
  <si>
    <t>副審</t>
    <rPh sb="0" eb="2">
      <t>フクシン</t>
    </rPh>
    <phoneticPr fontId="3"/>
  </si>
  <si>
    <t>①</t>
    <phoneticPr fontId="3"/>
  </si>
  <si>
    <t>②</t>
    <phoneticPr fontId="3"/>
  </si>
  <si>
    <t>③</t>
    <phoneticPr fontId="3"/>
  </si>
  <si>
    <t>閉会式</t>
    <rPh sb="0" eb="3">
      <t>ヘイカイシキ</t>
    </rPh>
    <phoneticPr fontId="3"/>
  </si>
  <si>
    <t>　（パートの上段が１日目の会場　下段が２日目の会場）</t>
    <rPh sb="6" eb="8">
      <t>ジョウダン</t>
    </rPh>
    <rPh sb="10" eb="11">
      <t>ニチ</t>
    </rPh>
    <rPh sb="11" eb="12">
      <t>メ</t>
    </rPh>
    <rPh sb="13" eb="15">
      <t>カイジョウ</t>
    </rPh>
    <rPh sb="16" eb="18">
      <t>ゲダン</t>
    </rPh>
    <rPh sb="20" eb="21">
      <t>ニチ</t>
    </rPh>
    <rPh sb="21" eb="22">
      <t>メ</t>
    </rPh>
    <rPh sb="23" eb="25">
      <t>カイジョウ</t>
    </rPh>
    <phoneticPr fontId="3"/>
  </si>
  <si>
    <t>Ｋ</t>
    <phoneticPr fontId="3"/>
  </si>
  <si>
    <t>Ｇ</t>
    <phoneticPr fontId="3"/>
  </si>
  <si>
    <t>Ａ</t>
    <phoneticPr fontId="3"/>
  </si>
  <si>
    <t>2日目</t>
    <rPh sb="1" eb="3">
      <t>ニチメ</t>
    </rPh>
    <phoneticPr fontId="3"/>
  </si>
  <si>
    <t>チーム名</t>
    <rPh sb="3" eb="4">
      <t>メイ</t>
    </rPh>
    <phoneticPr fontId="3"/>
  </si>
  <si>
    <t>審判</t>
    <rPh sb="0" eb="2">
      <t>シンパン</t>
    </rPh>
    <phoneticPr fontId="3"/>
  </si>
  <si>
    <t>会場名</t>
    <rPh sb="0" eb="2">
      <t>カイジョウ</t>
    </rPh>
    <rPh sb="2" eb="3">
      <t>メイ</t>
    </rPh>
    <phoneticPr fontId="3"/>
  </si>
  <si>
    <t>当番</t>
    <rPh sb="0" eb="2">
      <t>トウバン</t>
    </rPh>
    <phoneticPr fontId="3"/>
  </si>
  <si>
    <t>連絡先</t>
    <rPh sb="0" eb="3">
      <t>レンラクサキ</t>
    </rPh>
    <phoneticPr fontId="3"/>
  </si>
  <si>
    <t>試合NO</t>
    <rPh sb="0" eb="2">
      <t>シアイ</t>
    </rPh>
    <phoneticPr fontId="3"/>
  </si>
  <si>
    <t>①</t>
    <phoneticPr fontId="3"/>
  </si>
  <si>
    <t>：</t>
    <phoneticPr fontId="3"/>
  </si>
  <si>
    <t>開催日</t>
    <rPh sb="0" eb="3">
      <t>カイサイビ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</si>
  <si>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</si>
  <si>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</si>
  <si>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パート</t>
    <phoneticPr fontId="3"/>
  </si>
  <si>
    <t>｛</t>
    <phoneticPr fontId="3"/>
  </si>
  <si>
    <t>責任者</t>
    <rPh sb="0" eb="3">
      <t>セキニンシャ</t>
    </rPh>
    <phoneticPr fontId="3"/>
  </si>
  <si>
    <t>天候</t>
    <rPh sb="0" eb="2">
      <t>テンコウ</t>
    </rPh>
    <phoneticPr fontId="3"/>
  </si>
  <si>
    <t>順位</t>
    <rPh sb="0" eb="2">
      <t>ジュンイ</t>
    </rPh>
    <phoneticPr fontId="3"/>
  </si>
  <si>
    <t>勝点</t>
    <rPh sb="0" eb="1">
      <t>カ</t>
    </rPh>
    <rPh sb="1" eb="2">
      <t>テン</t>
    </rPh>
    <phoneticPr fontId="3"/>
  </si>
  <si>
    <t>得点</t>
    <rPh sb="0" eb="2">
      <t>トクテン</t>
    </rPh>
    <phoneticPr fontId="3"/>
  </si>
  <si>
    <t>-</t>
  </si>
  <si>
    <t>主審・４審</t>
    <rPh sb="0" eb="2">
      <t>シュシン</t>
    </rPh>
    <rPh sb="4" eb="5">
      <t>シン</t>
    </rPh>
    <phoneticPr fontId="3"/>
  </si>
  <si>
    <t>-</t>
    <phoneticPr fontId="3"/>
  </si>
  <si>
    <t>（</t>
    <phoneticPr fontId="3"/>
  </si>
  <si>
    <t>）</t>
    <phoneticPr fontId="3"/>
  </si>
  <si>
    <t>1日目</t>
    <rPh sb="1" eb="3">
      <t>ニチメ</t>
    </rPh>
    <phoneticPr fontId="3"/>
  </si>
  <si>
    <t>5ﾁｰﾑ組み合わせ</t>
    <rPh sb="4" eb="5">
      <t>ク</t>
    </rPh>
    <rPh sb="6" eb="7">
      <t>ア</t>
    </rPh>
    <phoneticPr fontId="3"/>
  </si>
  <si>
    <t>主審</t>
    <rPh sb="0" eb="2">
      <t>シュシン</t>
    </rPh>
    <phoneticPr fontId="3"/>
  </si>
  <si>
    <t>4審</t>
    <rPh sb="1" eb="2">
      <t>シン</t>
    </rPh>
    <phoneticPr fontId="3"/>
  </si>
  <si>
    <t>第３日</t>
    <rPh sb="0" eb="1">
      <t>ダイ</t>
    </rPh>
    <rPh sb="2" eb="3">
      <t>ニチ</t>
    </rPh>
    <phoneticPr fontId="3"/>
  </si>
  <si>
    <t>Ｎ</t>
    <phoneticPr fontId="3"/>
  </si>
  <si>
    <t>１０：３０～</t>
    <phoneticPr fontId="3"/>
  </si>
  <si>
    <t>第４日（最終日）</t>
    <rPh sb="0" eb="1">
      <t>ダイ</t>
    </rPh>
    <rPh sb="2" eb="3">
      <t>ニチ</t>
    </rPh>
    <rPh sb="4" eb="7">
      <t>サイシュウビ</t>
    </rPh>
    <phoneticPr fontId="3"/>
  </si>
  <si>
    <t>②</t>
    <phoneticPr fontId="3"/>
  </si>
  <si>
    <t>決勝トーナメント　対戦表</t>
    <rPh sb="0" eb="2">
      <t>ケッショウ</t>
    </rPh>
    <rPh sb="9" eb="12">
      <t>タイセンヒョウ</t>
    </rPh>
    <phoneticPr fontId="3"/>
  </si>
  <si>
    <t>⑤準々決勝</t>
    <rPh sb="1" eb="3">
      <t>ジュンジュン</t>
    </rPh>
    <rPh sb="3" eb="5">
      <t>ケッショウ</t>
    </rPh>
    <phoneticPr fontId="3"/>
  </si>
  <si>
    <t>⑥準々決勝</t>
    <rPh sb="1" eb="3">
      <t>ジュンジュン</t>
    </rPh>
    <rPh sb="3" eb="5">
      <t>ケッショウ</t>
    </rPh>
    <phoneticPr fontId="3"/>
  </si>
  <si>
    <t>Ｆ</t>
    <phoneticPr fontId="3"/>
  </si>
  <si>
    <t xml:space="preserve">Ｇ </t>
    <phoneticPr fontId="3"/>
  </si>
  <si>
    <t xml:space="preserve">Ｋ </t>
    <phoneticPr fontId="3"/>
  </si>
  <si>
    <t>L</t>
    <phoneticPr fontId="3"/>
  </si>
  <si>
    <t>Ｍ</t>
    <phoneticPr fontId="3"/>
  </si>
  <si>
    <t>Ｐ</t>
    <phoneticPr fontId="3"/>
  </si>
  <si>
    <t>Ａ</t>
    <phoneticPr fontId="3"/>
  </si>
  <si>
    <t>Ｅ</t>
    <phoneticPr fontId="3"/>
  </si>
  <si>
    <t>押原公園天然芝Ｇ</t>
    <rPh sb="0" eb="2">
      <t>オシハラ</t>
    </rPh>
    <rPh sb="2" eb="4">
      <t>コウエン</t>
    </rPh>
    <rPh sb="4" eb="7">
      <t>テンネンシバ</t>
    </rPh>
    <phoneticPr fontId="3"/>
  </si>
  <si>
    <t>９：００～</t>
    <phoneticPr fontId="3"/>
  </si>
  <si>
    <t>（</t>
    <phoneticPr fontId="3"/>
  </si>
  <si>
    <t>）</t>
    <phoneticPr fontId="3"/>
  </si>
  <si>
    <t>失点</t>
    <rPh sb="0" eb="2">
      <t>シッテン</t>
    </rPh>
    <phoneticPr fontId="3"/>
  </si>
  <si>
    <t>得失</t>
    <rPh sb="0" eb="2">
      <t>トクシツ</t>
    </rPh>
    <phoneticPr fontId="3"/>
  </si>
  <si>
    <t>点差</t>
    <rPh sb="0" eb="2">
      <t>テンサ</t>
    </rPh>
    <phoneticPr fontId="3"/>
  </si>
  <si>
    <t>Ｂ</t>
    <phoneticPr fontId="3"/>
  </si>
  <si>
    <t xml:space="preserve">Ｉ </t>
    <phoneticPr fontId="3"/>
  </si>
  <si>
    <t xml:space="preserve">Ｏ </t>
    <phoneticPr fontId="3"/>
  </si>
  <si>
    <t>第４日</t>
    <rPh sb="0" eb="1">
      <t>ダイ</t>
    </rPh>
    <rPh sb="2" eb="3">
      <t>ニチ</t>
    </rPh>
    <phoneticPr fontId="3"/>
  </si>
  <si>
    <t>③</t>
    <phoneticPr fontId="3"/>
  </si>
  <si>
    <t>Ｈ</t>
    <phoneticPr fontId="3"/>
  </si>
  <si>
    <t>Ｉ</t>
    <phoneticPr fontId="3"/>
  </si>
  <si>
    <t>Ｌ</t>
    <phoneticPr fontId="3"/>
  </si>
  <si>
    <t>Ｏ</t>
    <phoneticPr fontId="3"/>
  </si>
  <si>
    <t xml:space="preserve">Ｃ </t>
    <phoneticPr fontId="3"/>
  </si>
  <si>
    <t xml:space="preserve">Ｅ </t>
    <phoneticPr fontId="3"/>
  </si>
  <si>
    <t xml:space="preserve">Ｎ </t>
    <phoneticPr fontId="3"/>
  </si>
  <si>
    <r>
      <t>Ｈ</t>
    </r>
    <r>
      <rPr>
        <b/>
        <sz val="8"/>
        <rFont val="ＭＳ Ｐゴシック"/>
        <family val="3"/>
        <charset val="128"/>
      </rPr>
      <t/>
    </r>
    <phoneticPr fontId="3"/>
  </si>
  <si>
    <t>２０分-５分-２０分</t>
    <rPh sb="2" eb="3">
      <t>フン</t>
    </rPh>
    <rPh sb="5" eb="6">
      <t>フン</t>
    </rPh>
    <rPh sb="9" eb="10">
      <t>フン</t>
    </rPh>
    <phoneticPr fontId="3"/>
  </si>
  <si>
    <t>1日目会場当番チーム</t>
    <rPh sb="1" eb="2">
      <t>ニチ</t>
    </rPh>
    <rPh sb="2" eb="3">
      <t>メ</t>
    </rPh>
    <phoneticPr fontId="3"/>
  </si>
  <si>
    <t>2日目会場当番チーム</t>
    <rPh sb="1" eb="2">
      <t>ニチ</t>
    </rPh>
    <rPh sb="2" eb="3">
      <t>メ</t>
    </rPh>
    <rPh sb="3" eb="5">
      <t>カイジョウ</t>
    </rPh>
    <rPh sb="5" eb="7">
      <t>トウバン</t>
    </rPh>
    <phoneticPr fontId="3"/>
  </si>
  <si>
    <t>1日目</t>
    <rPh sb="1" eb="2">
      <t>ニチ</t>
    </rPh>
    <rPh sb="2" eb="3">
      <t>メ</t>
    </rPh>
    <phoneticPr fontId="3"/>
  </si>
  <si>
    <t>主審
4審</t>
    <rPh sb="0" eb="2">
      <t>シュシン</t>
    </rPh>
    <rPh sb="4" eb="5">
      <t>シン</t>
    </rPh>
    <phoneticPr fontId="3"/>
  </si>
  <si>
    <t>2日目</t>
    <rPh sb="1" eb="2">
      <t>ニチ</t>
    </rPh>
    <rPh sb="2" eb="3">
      <t>メ</t>
    </rPh>
    <phoneticPr fontId="3"/>
  </si>
  <si>
    <t>１１：５０～</t>
    <phoneticPr fontId="3"/>
  </si>
  <si>
    <t>１２：５０～</t>
    <phoneticPr fontId="3"/>
  </si>
  <si>
    <t>若草バイキング</t>
    <rPh sb="0" eb="2">
      <t>ワカクサ</t>
    </rPh>
    <phoneticPr fontId="3"/>
  </si>
  <si>
    <t>順序</t>
  </si>
  <si>
    <t>開始時刻</t>
  </si>
  <si>
    <t>対戦</t>
  </si>
  <si>
    <t>主審･４審</t>
  </si>
  <si>
    <t>副審</t>
  </si>
  <si>
    <t>―</t>
  </si>
  <si>
    <t>　</t>
  </si>
  <si>
    <t>20分-5分-20分</t>
    <rPh sb="2" eb="3">
      <t>フン</t>
    </rPh>
    <rPh sb="5" eb="6">
      <t>フン</t>
    </rPh>
    <rPh sb="9" eb="10">
      <t>フン</t>
    </rPh>
    <phoneticPr fontId="3"/>
  </si>
  <si>
    <t>当番チーム</t>
    <rPh sb="0" eb="2">
      <t>トウバン</t>
    </rPh>
    <phoneticPr fontId="3"/>
  </si>
  <si>
    <t>リスカーレ牧丘</t>
    <rPh sb="5" eb="7">
      <t>マキオカ</t>
    </rPh>
    <phoneticPr fontId="3"/>
  </si>
  <si>
    <t>G</t>
    <phoneticPr fontId="3"/>
  </si>
  <si>
    <t>浅川ジュニア</t>
    <rPh sb="0" eb="2">
      <t>アサカワ</t>
    </rPh>
    <phoneticPr fontId="3"/>
  </si>
  <si>
    <t>竜北SSS</t>
    <rPh sb="0" eb="2">
      <t>リュウホク</t>
    </rPh>
    <phoneticPr fontId="3"/>
  </si>
  <si>
    <t>①準決勝</t>
    <rPh sb="1" eb="4">
      <t>ジュンケッショウ</t>
    </rPh>
    <phoneticPr fontId="3"/>
  </si>
  <si>
    <t>押原公園天然芝Ｇ</t>
    <rPh sb="0" eb="7">
      <t>オシハラコウエンテンネンシバ</t>
    </rPh>
    <phoneticPr fontId="3"/>
  </si>
  <si>
    <t>伊勢SSS</t>
    <rPh sb="0" eb="2">
      <t>イセ</t>
    </rPh>
    <phoneticPr fontId="3"/>
  </si>
  <si>
    <t>昭和町SSS</t>
    <rPh sb="0" eb="2">
      <t>ショウワ</t>
    </rPh>
    <rPh sb="2" eb="3">
      <t>チョウ</t>
    </rPh>
    <phoneticPr fontId="3"/>
  </si>
  <si>
    <t>石田SSS</t>
    <rPh sb="0" eb="2">
      <t>イシダ</t>
    </rPh>
    <phoneticPr fontId="3"/>
  </si>
  <si>
    <t>石和SSS</t>
    <rPh sb="0" eb="2">
      <t>イサワ</t>
    </rPh>
    <phoneticPr fontId="3"/>
  </si>
  <si>
    <t>山城SSS</t>
    <rPh sb="0" eb="2">
      <t>ヤマシロ</t>
    </rPh>
    <phoneticPr fontId="3"/>
  </si>
  <si>
    <t>八田SSS</t>
    <rPh sb="0" eb="2">
      <t>ハッタ</t>
    </rPh>
    <phoneticPr fontId="3"/>
  </si>
  <si>
    <t>韮崎SC</t>
    <rPh sb="0" eb="2">
      <t>ニラサキ</t>
    </rPh>
    <phoneticPr fontId="3"/>
  </si>
  <si>
    <t>南部FC</t>
    <rPh sb="0" eb="2">
      <t>ナンブ</t>
    </rPh>
    <phoneticPr fontId="3"/>
  </si>
  <si>
    <t>国母SS</t>
    <rPh sb="0" eb="2">
      <t>コクボ</t>
    </rPh>
    <phoneticPr fontId="3"/>
  </si>
  <si>
    <t>御坂SSS</t>
    <rPh sb="0" eb="2">
      <t>ミサカ</t>
    </rPh>
    <phoneticPr fontId="3"/>
  </si>
  <si>
    <t>玉穂SSS</t>
    <rPh sb="0" eb="2">
      <t>タマホ</t>
    </rPh>
    <phoneticPr fontId="3"/>
  </si>
  <si>
    <t>JFC青桐</t>
    <rPh sb="3" eb="5">
      <t>アオギリ</t>
    </rPh>
    <phoneticPr fontId="3"/>
  </si>
  <si>
    <t>都留VMC</t>
    <rPh sb="0" eb="2">
      <t>ツル</t>
    </rPh>
    <phoneticPr fontId="3"/>
  </si>
  <si>
    <t>○数字はシードチーム</t>
    <rPh sb="1" eb="3">
      <t>スウジ</t>
    </rPh>
    <phoneticPr fontId="3"/>
  </si>
  <si>
    <t>チーム名①～⑧</t>
    <rPh sb="3" eb="4">
      <t>メイ</t>
    </rPh>
    <phoneticPr fontId="3"/>
  </si>
  <si>
    <t>　　</t>
    <phoneticPr fontId="3"/>
  </si>
  <si>
    <t>　</t>
    <phoneticPr fontId="3"/>
  </si>
  <si>
    <t>　</t>
    <phoneticPr fontId="3"/>
  </si>
  <si>
    <t xml:space="preserve"> </t>
    <phoneticPr fontId="3"/>
  </si>
  <si>
    <t>（２）</t>
    <phoneticPr fontId="3"/>
  </si>
  <si>
    <t>④</t>
    <phoneticPr fontId="3"/>
  </si>
  <si>
    <t>試合開始時刻</t>
    <rPh sb="0" eb="2">
      <t>シアイ</t>
    </rPh>
    <rPh sb="2" eb="4">
      <t>カイシ</t>
    </rPh>
    <rPh sb="4" eb="6">
      <t>ジコク</t>
    </rPh>
    <phoneticPr fontId="3"/>
  </si>
  <si>
    <t>　</t>
    <phoneticPr fontId="3"/>
  </si>
  <si>
    <t>⑥</t>
    <phoneticPr fontId="3"/>
  </si>
  <si>
    <t>（３）</t>
    <phoneticPr fontId="3"/>
  </si>
  <si>
    <t>押原公園天然芝</t>
    <rPh sb="0" eb="2">
      <t>オシハラ</t>
    </rPh>
    <rPh sb="2" eb="4">
      <t>コウエン</t>
    </rPh>
    <rPh sb="4" eb="7">
      <t>テンネンシバ</t>
    </rPh>
    <phoneticPr fontId="3"/>
  </si>
  <si>
    <t>審判部</t>
    <rPh sb="0" eb="2">
      <t>シンパン</t>
    </rPh>
    <rPh sb="2" eb="3">
      <t>ブ</t>
    </rPh>
    <phoneticPr fontId="3"/>
  </si>
  <si>
    <t>①</t>
    <phoneticPr fontId="3"/>
  </si>
  <si>
    <t>VS</t>
    <phoneticPr fontId="3"/>
  </si>
  <si>
    <t>９：３０～</t>
    <phoneticPr fontId="3"/>
  </si>
  <si>
    <t>：</t>
    <phoneticPr fontId="3"/>
  </si>
  <si>
    <t>｝</t>
    <phoneticPr fontId="3"/>
  </si>
  <si>
    <t>：</t>
    <phoneticPr fontId="3"/>
  </si>
  <si>
    <t>②</t>
    <phoneticPr fontId="3"/>
  </si>
  <si>
    <t>②</t>
    <phoneticPr fontId="3"/>
  </si>
  <si>
    <t>１０：３０～</t>
    <phoneticPr fontId="3"/>
  </si>
  <si>
    <t>③</t>
    <phoneticPr fontId="3"/>
  </si>
  <si>
    <t>③</t>
    <phoneticPr fontId="3"/>
  </si>
  <si>
    <t>１１：３０～</t>
    <phoneticPr fontId="3"/>
  </si>
  <si>
    <t>④</t>
    <phoneticPr fontId="3"/>
  </si>
  <si>
    <t>１２：３０～</t>
    <phoneticPr fontId="3"/>
  </si>
  <si>
    <t>１３：３０～</t>
    <phoneticPr fontId="3"/>
  </si>
  <si>
    <t>１４：３０～</t>
    <phoneticPr fontId="3"/>
  </si>
  <si>
    <t>１１：５０～</t>
    <phoneticPr fontId="3"/>
  </si>
  <si>
    <t>　　　　</t>
    <phoneticPr fontId="3"/>
  </si>
  <si>
    <t>①</t>
    <phoneticPr fontId="3"/>
  </si>
  <si>
    <t>Ｂ</t>
    <phoneticPr fontId="3"/>
  </si>
  <si>
    <t>Ｄ</t>
    <phoneticPr fontId="3"/>
  </si>
  <si>
    <t>Ｅ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</si>
  <si>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</si>
  <si>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</si>
  <si>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</si>
  <si>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</si>
  <si>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</si>
  <si>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</si>
  <si>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</si>
  <si>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</si>
  <si>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</si>
  <si>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</si>
  <si>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　９：３０～</t>
    <phoneticPr fontId="3"/>
  </si>
  <si>
    <t>１０：３０～</t>
    <phoneticPr fontId="3"/>
  </si>
  <si>
    <t>１１：３０～</t>
    <phoneticPr fontId="3"/>
  </si>
  <si>
    <t>１２：３０～</t>
    <phoneticPr fontId="3"/>
  </si>
  <si>
    <t>１４：３０～</t>
    <phoneticPr fontId="3"/>
  </si>
  <si>
    <t>試合順序等　（Ａパートの例・４チームリーグ戦）</t>
    <rPh sb="0" eb="2">
      <t>シアイ</t>
    </rPh>
    <rPh sb="2" eb="4">
      <t>ジュンジョ</t>
    </rPh>
    <rPh sb="4" eb="5">
      <t>トウ</t>
    </rPh>
    <rPh sb="12" eb="13">
      <t>レイ</t>
    </rPh>
    <rPh sb="21" eb="22">
      <t>セン</t>
    </rPh>
    <phoneticPr fontId="3"/>
  </si>
  <si>
    <t>甲府西Jr</t>
    <rPh sb="0" eb="2">
      <t>コウフ</t>
    </rPh>
    <rPh sb="2" eb="3">
      <t>ニシ</t>
    </rPh>
    <phoneticPr fontId="3"/>
  </si>
  <si>
    <t>U韮崎FC</t>
    <rPh sb="1" eb="3">
      <t>ニラサキ</t>
    </rPh>
    <phoneticPr fontId="3"/>
  </si>
  <si>
    <t>田富SSS</t>
    <rPh sb="0" eb="2">
      <t>タトミ</t>
    </rPh>
    <phoneticPr fontId="3"/>
  </si>
  <si>
    <t>B</t>
    <phoneticPr fontId="3"/>
  </si>
  <si>
    <t>O</t>
    <phoneticPr fontId="3"/>
  </si>
  <si>
    <t>エルフシュリット</t>
    <phoneticPr fontId="3"/>
  </si>
  <si>
    <t>アバンソFC</t>
    <phoneticPr fontId="3"/>
  </si>
  <si>
    <t>前試合チーム</t>
    <rPh sb="0" eb="1">
      <t>マエ</t>
    </rPh>
    <rPh sb="1" eb="3">
      <t>シアイ</t>
    </rPh>
    <phoneticPr fontId="3"/>
  </si>
  <si>
    <t>1勝者</t>
    <rPh sb="1" eb="3">
      <t>ショウシャ</t>
    </rPh>
    <phoneticPr fontId="3"/>
  </si>
  <si>
    <t>2勝者</t>
    <rPh sb="1" eb="3">
      <t>ショウシャ</t>
    </rPh>
    <phoneticPr fontId="3"/>
  </si>
  <si>
    <t>3勝者</t>
  </si>
  <si>
    <t>4勝者</t>
    <rPh sb="1" eb="3">
      <t>ショウシャ</t>
    </rPh>
    <phoneticPr fontId="3"/>
  </si>
  <si>
    <t>運営</t>
    <rPh sb="0" eb="2">
      <t>ウンエイ</t>
    </rPh>
    <phoneticPr fontId="3"/>
  </si>
  <si>
    <t>4種役員・事業運営部</t>
    <rPh sb="1" eb="2">
      <t>シュ</t>
    </rPh>
    <rPh sb="2" eb="4">
      <t>ヤクイン</t>
    </rPh>
    <rPh sb="5" eb="7">
      <t>ジギョウ</t>
    </rPh>
    <rPh sb="7" eb="9">
      <t>ウンエイ</t>
    </rPh>
    <rPh sb="9" eb="10">
      <t>ブ</t>
    </rPh>
    <phoneticPr fontId="3"/>
  </si>
  <si>
    <t>(2日間)</t>
    <rPh sb="2" eb="3">
      <t>ニチ</t>
    </rPh>
    <rPh sb="3" eb="4">
      <t>カン</t>
    </rPh>
    <phoneticPr fontId="3"/>
  </si>
  <si>
    <t>山梨JrSSS</t>
    <rPh sb="0" eb="2">
      <t>ヤマナシ</t>
    </rPh>
    <phoneticPr fontId="3"/>
  </si>
  <si>
    <t>小瀬補助南</t>
    <rPh sb="0" eb="2">
      <t>コセ</t>
    </rPh>
    <rPh sb="2" eb="4">
      <t>ホジョ</t>
    </rPh>
    <rPh sb="4" eb="5">
      <t>ミナミ</t>
    </rPh>
    <phoneticPr fontId="3"/>
  </si>
  <si>
    <t>敷島南小学校</t>
    <rPh sb="0" eb="2">
      <t>シキシマ</t>
    </rPh>
    <rPh sb="2" eb="3">
      <t>ミナミ</t>
    </rPh>
    <rPh sb="3" eb="4">
      <t>ショウ</t>
    </rPh>
    <rPh sb="4" eb="6">
      <t>ガッコウ</t>
    </rPh>
    <phoneticPr fontId="3"/>
  </si>
  <si>
    <t>小瀬補助北</t>
    <rPh sb="0" eb="2">
      <t>コセ</t>
    </rPh>
    <rPh sb="2" eb="4">
      <t>ホジョ</t>
    </rPh>
    <rPh sb="4" eb="5">
      <t>キタ</t>
    </rPh>
    <phoneticPr fontId="3"/>
  </si>
  <si>
    <t>羽黒小学校</t>
    <rPh sb="0" eb="2">
      <t>ハグロ</t>
    </rPh>
    <rPh sb="2" eb="3">
      <t>ショウ</t>
    </rPh>
    <rPh sb="3" eb="5">
      <t>ガッコウ</t>
    </rPh>
    <phoneticPr fontId="3"/>
  </si>
  <si>
    <t>国母小学校</t>
    <rPh sb="0" eb="2">
      <t>コクボ</t>
    </rPh>
    <rPh sb="2" eb="3">
      <t>ショウ</t>
    </rPh>
    <rPh sb="3" eb="5">
      <t>ガッコウ</t>
    </rPh>
    <phoneticPr fontId="3"/>
  </si>
  <si>
    <t>甲府東小学校</t>
    <rPh sb="0" eb="2">
      <t>コウフ</t>
    </rPh>
    <rPh sb="2" eb="3">
      <t>ヒガシ</t>
    </rPh>
    <rPh sb="3" eb="6">
      <t>ショウガッコウ</t>
    </rPh>
    <phoneticPr fontId="3"/>
  </si>
  <si>
    <t>朝日小学校</t>
    <rPh sb="0" eb="2">
      <t>アサヒ</t>
    </rPh>
    <rPh sb="2" eb="5">
      <t>ショウガッコウ</t>
    </rPh>
    <phoneticPr fontId="3"/>
  </si>
  <si>
    <t>南部公園</t>
    <rPh sb="0" eb="2">
      <t>ナンブ</t>
    </rPh>
    <rPh sb="2" eb="4">
      <t>コウエン</t>
    </rPh>
    <phoneticPr fontId="3"/>
  </si>
  <si>
    <t>貢川小学校</t>
    <rPh sb="0" eb="1">
      <t>ク</t>
    </rPh>
    <rPh sb="1" eb="2">
      <t>ガワ</t>
    </rPh>
    <rPh sb="2" eb="5">
      <t>ショウガッコウ</t>
    </rPh>
    <phoneticPr fontId="3"/>
  </si>
  <si>
    <t>プレジール敷島</t>
    <rPh sb="5" eb="7">
      <t>シキシマ</t>
    </rPh>
    <phoneticPr fontId="3"/>
  </si>
  <si>
    <t>リヴィエールFC</t>
    <phoneticPr fontId="3"/>
  </si>
  <si>
    <t>増穂SC</t>
    <rPh sb="0" eb="2">
      <t>マスホ</t>
    </rPh>
    <phoneticPr fontId="3"/>
  </si>
  <si>
    <t>VCひがしJr</t>
    <phoneticPr fontId="3"/>
  </si>
  <si>
    <t>北杜UFC</t>
    <rPh sb="0" eb="2">
      <t>ホクト</t>
    </rPh>
    <phoneticPr fontId="3"/>
  </si>
  <si>
    <t>FCトラベッソ</t>
    <phoneticPr fontId="3"/>
  </si>
  <si>
    <t>甲府相川JFC</t>
    <rPh sb="0" eb="2">
      <t>コウフ</t>
    </rPh>
    <rPh sb="2" eb="4">
      <t>アイカワ</t>
    </rPh>
    <phoneticPr fontId="3"/>
  </si>
  <si>
    <t>レドンドFC</t>
    <phoneticPr fontId="3"/>
  </si>
  <si>
    <t>双葉SSS</t>
    <rPh sb="0" eb="2">
      <t>フタバ</t>
    </rPh>
    <phoneticPr fontId="3"/>
  </si>
  <si>
    <t>VF甲府③</t>
    <rPh sb="2" eb="4">
      <t>コウフ</t>
    </rPh>
    <phoneticPr fontId="3"/>
  </si>
  <si>
    <t>塩山SSS</t>
    <rPh sb="0" eb="2">
      <t>エンザン</t>
    </rPh>
    <phoneticPr fontId="3"/>
  </si>
  <si>
    <t>羽黒SSS</t>
    <rPh sb="0" eb="2">
      <t>ハグロ</t>
    </rPh>
    <phoneticPr fontId="3"/>
  </si>
  <si>
    <t>身延ユナイテッド</t>
    <rPh sb="0" eb="2">
      <t>ミノブ</t>
    </rPh>
    <phoneticPr fontId="3"/>
  </si>
  <si>
    <t>新紺屋朝日SSS</t>
    <rPh sb="0" eb="8">
      <t>シンコンヤアサヒｓｓｓ</t>
    </rPh>
    <phoneticPr fontId="3"/>
  </si>
  <si>
    <t>FCグリュック</t>
    <phoneticPr fontId="3"/>
  </si>
  <si>
    <t>JFC竜王</t>
    <rPh sb="3" eb="5">
      <t>リュウオウ</t>
    </rPh>
    <phoneticPr fontId="3"/>
  </si>
  <si>
    <t>FCレックス</t>
    <phoneticPr fontId="3"/>
  </si>
  <si>
    <t>山梨SSS</t>
    <rPh sb="0" eb="2">
      <t>ヤマナシ</t>
    </rPh>
    <phoneticPr fontId="3"/>
  </si>
  <si>
    <t>大里SSS</t>
    <rPh sb="0" eb="2">
      <t>オオサト</t>
    </rPh>
    <phoneticPr fontId="3"/>
  </si>
  <si>
    <t>池田SSS</t>
    <rPh sb="0" eb="2">
      <t>イケダ</t>
    </rPh>
    <phoneticPr fontId="3"/>
  </si>
  <si>
    <t>フォルトゥナ①</t>
    <phoneticPr fontId="3"/>
  </si>
  <si>
    <t>試合順序等　（Cパートの例・５チームリーグ戦）</t>
    <rPh sb="0" eb="2">
      <t>シアイ</t>
    </rPh>
    <rPh sb="2" eb="4">
      <t>ジュンジョ</t>
    </rPh>
    <rPh sb="4" eb="5">
      <t>トウ</t>
    </rPh>
    <rPh sb="12" eb="13">
      <t>レイ</t>
    </rPh>
    <rPh sb="21" eb="22">
      <t>セン</t>
    </rPh>
    <phoneticPr fontId="3"/>
  </si>
  <si>
    <t>4チームリーグパートはこれに準ずる</t>
    <rPh sb="14" eb="15">
      <t>ジュン</t>
    </rPh>
    <phoneticPr fontId="3"/>
  </si>
  <si>
    <t>5チームリーグパートはこれに準ずる</t>
    <rPh sb="14" eb="15">
      <t>ジュン</t>
    </rPh>
    <phoneticPr fontId="3"/>
  </si>
  <si>
    <t>中央市農村公園A</t>
    <rPh sb="0" eb="2">
      <t>チュウオウ</t>
    </rPh>
    <rPh sb="2" eb="3">
      <t>シ</t>
    </rPh>
    <rPh sb="3" eb="5">
      <t>ノウソン</t>
    </rPh>
    <rPh sb="5" eb="7">
      <t>コウエン</t>
    </rPh>
    <phoneticPr fontId="3"/>
  </si>
  <si>
    <t>中央市農村公園B</t>
    <rPh sb="0" eb="2">
      <t>チュウオウ</t>
    </rPh>
    <rPh sb="2" eb="3">
      <t>シ</t>
    </rPh>
    <rPh sb="3" eb="5">
      <t>ノウソン</t>
    </rPh>
    <rPh sb="5" eb="7">
      <t>コウエン</t>
    </rPh>
    <phoneticPr fontId="3"/>
  </si>
  <si>
    <t>(日)</t>
    <rPh sb="1" eb="2">
      <t>ニチ</t>
    </rPh>
    <phoneticPr fontId="3"/>
  </si>
  <si>
    <t>中央市農村公園　Aコート</t>
    <rPh sb="0" eb="2">
      <t>チュウオウ</t>
    </rPh>
    <rPh sb="2" eb="3">
      <t>シ</t>
    </rPh>
    <rPh sb="3" eb="5">
      <t>ノウソン</t>
    </rPh>
    <rPh sb="5" eb="7">
      <t>コウエン</t>
    </rPh>
    <phoneticPr fontId="3"/>
  </si>
  <si>
    <t>中央市農村公園　Bコート</t>
    <rPh sb="0" eb="2">
      <t>チュウオウ</t>
    </rPh>
    <rPh sb="2" eb="3">
      <t>シ</t>
    </rPh>
    <rPh sb="3" eb="5">
      <t>ノウソン</t>
    </rPh>
    <rPh sb="5" eb="7">
      <t>コウエン</t>
    </rPh>
    <phoneticPr fontId="3"/>
  </si>
  <si>
    <t>優勝</t>
    <rPh sb="0" eb="2">
      <t>ユウショウ</t>
    </rPh>
    <phoneticPr fontId="3"/>
  </si>
  <si>
    <t>中央市農村公園Aコート</t>
    <rPh sb="0" eb="2">
      <t>チュウオウ</t>
    </rPh>
    <rPh sb="2" eb="3">
      <t>シ</t>
    </rPh>
    <rPh sb="3" eb="5">
      <t>ノウソン</t>
    </rPh>
    <rPh sb="5" eb="7">
      <t>コウエン</t>
    </rPh>
    <phoneticPr fontId="3"/>
  </si>
  <si>
    <t>中央市農村公園Bコート</t>
    <rPh sb="0" eb="2">
      <t>チュウオウ</t>
    </rPh>
    <rPh sb="2" eb="3">
      <t>シ</t>
    </rPh>
    <rPh sb="3" eb="5">
      <t>ノウソン</t>
    </rPh>
    <rPh sb="5" eb="7">
      <t>コウエン</t>
    </rPh>
    <phoneticPr fontId="3"/>
  </si>
  <si>
    <t>当番チーム：</t>
    <rPh sb="0" eb="2">
      <t>トウバン</t>
    </rPh>
    <phoneticPr fontId="3"/>
  </si>
  <si>
    <t>エアフォルク山梨</t>
    <rPh sb="6" eb="8">
      <t>ヤマナシ</t>
    </rPh>
    <phoneticPr fontId="3"/>
  </si>
  <si>
    <t>エルフシュリット一宮</t>
    <rPh sb="8" eb="10">
      <t>イチミヤ</t>
    </rPh>
    <phoneticPr fontId="3"/>
  </si>
  <si>
    <t>VC富士吉田Jr</t>
    <rPh sb="2" eb="6">
      <t>フジヨシダ</t>
    </rPh>
    <phoneticPr fontId="3"/>
  </si>
  <si>
    <t>FCヴァリエ都留</t>
    <rPh sb="6" eb="8">
      <t>ツル</t>
    </rPh>
    <phoneticPr fontId="3"/>
  </si>
  <si>
    <t>新紺屋朝日SSS</t>
    <rPh sb="0" eb="1">
      <t>シン</t>
    </rPh>
    <rPh sb="1" eb="2">
      <t>コン</t>
    </rPh>
    <rPh sb="2" eb="3">
      <t>ヤ</t>
    </rPh>
    <rPh sb="3" eb="5">
      <t>アサヒ</t>
    </rPh>
    <phoneticPr fontId="3"/>
  </si>
  <si>
    <t>FCジョカーレ</t>
    <phoneticPr fontId="3"/>
  </si>
  <si>
    <t>VF甲府U-12③</t>
    <rPh sb="2" eb="4">
      <t>コウフ</t>
    </rPh>
    <phoneticPr fontId="3"/>
  </si>
  <si>
    <t>会場責任チーム</t>
    <rPh sb="0" eb="2">
      <t>カイジョウ</t>
    </rPh>
    <rPh sb="2" eb="4">
      <t>セキニン</t>
    </rPh>
    <phoneticPr fontId="3"/>
  </si>
  <si>
    <t>シードチーム</t>
    <phoneticPr fontId="3"/>
  </si>
  <si>
    <t>FantasistaFC</t>
    <phoneticPr fontId="3"/>
  </si>
  <si>
    <t>C</t>
    <phoneticPr fontId="3"/>
  </si>
  <si>
    <t>D</t>
    <phoneticPr fontId="3"/>
  </si>
  <si>
    <t>敷島南小学校G</t>
    <rPh sb="0" eb="2">
      <t>シキシマ</t>
    </rPh>
    <rPh sb="2" eb="3">
      <t>ミナミ</t>
    </rPh>
    <rPh sb="3" eb="4">
      <t>ショウ</t>
    </rPh>
    <rPh sb="4" eb="6">
      <t>ガッコウ</t>
    </rPh>
    <phoneticPr fontId="3"/>
  </si>
  <si>
    <t>玉諸SSS</t>
    <rPh sb="0" eb="1">
      <t>タマ</t>
    </rPh>
    <rPh sb="1" eb="2">
      <t>モロ</t>
    </rPh>
    <phoneticPr fontId="3"/>
  </si>
  <si>
    <t>E</t>
    <phoneticPr fontId="3"/>
  </si>
  <si>
    <t>Uスポーツ</t>
    <phoneticPr fontId="3"/>
  </si>
  <si>
    <t>F</t>
    <phoneticPr fontId="3"/>
  </si>
  <si>
    <t>H</t>
    <phoneticPr fontId="3"/>
  </si>
  <si>
    <t>中道セレソン</t>
    <rPh sb="0" eb="2">
      <t>ナカミチ</t>
    </rPh>
    <phoneticPr fontId="3"/>
  </si>
  <si>
    <t>I</t>
    <phoneticPr fontId="3"/>
  </si>
  <si>
    <t>VF甲府U-12</t>
    <rPh sb="2" eb="4">
      <t>コウフ</t>
    </rPh>
    <phoneticPr fontId="3"/>
  </si>
  <si>
    <t>J</t>
    <phoneticPr fontId="3"/>
  </si>
  <si>
    <t>甲府東小学校G</t>
    <rPh sb="0" eb="2">
      <t>コウフ</t>
    </rPh>
    <rPh sb="2" eb="3">
      <t>ヒガシ</t>
    </rPh>
    <rPh sb="3" eb="6">
      <t>ショウガッコウ</t>
    </rPh>
    <phoneticPr fontId="3"/>
  </si>
  <si>
    <t>朝日小学校G</t>
    <rPh sb="0" eb="2">
      <t>アサヒ</t>
    </rPh>
    <rPh sb="2" eb="5">
      <t>ショウガッコウ</t>
    </rPh>
    <phoneticPr fontId="3"/>
  </si>
  <si>
    <t>エルドラードFC</t>
    <phoneticPr fontId="3"/>
  </si>
  <si>
    <t>M</t>
    <phoneticPr fontId="3"/>
  </si>
  <si>
    <t>貢川小学校G</t>
    <rPh sb="0" eb="1">
      <t>ク</t>
    </rPh>
    <rPh sb="1" eb="2">
      <t>ガワ</t>
    </rPh>
    <rPh sb="2" eb="5">
      <t>ショウガッコウ</t>
    </rPh>
    <phoneticPr fontId="3"/>
  </si>
  <si>
    <t>N</t>
    <phoneticPr fontId="3"/>
  </si>
  <si>
    <t>P</t>
    <phoneticPr fontId="3"/>
  </si>
  <si>
    <t>JFC白根</t>
    <rPh sb="3" eb="5">
      <t>シラネ</t>
    </rPh>
    <phoneticPr fontId="3"/>
  </si>
  <si>
    <t>塩山総合G</t>
    <rPh sb="0" eb="2">
      <t>エンザン</t>
    </rPh>
    <rPh sb="2" eb="4">
      <t>ソウゴウ</t>
    </rPh>
    <phoneticPr fontId="3"/>
  </si>
  <si>
    <t>Uスポーツクラブ</t>
    <phoneticPr fontId="3"/>
  </si>
  <si>
    <t>①</t>
    <phoneticPr fontId="3"/>
  </si>
  <si>
    <t>③</t>
    <phoneticPr fontId="3"/>
  </si>
  <si>
    <t>2020年度「第37回ニッサングリーンカップ山梨県少年サッカー選手権大会」組み合わせ</t>
    <rPh sb="4" eb="6">
      <t>ネンド</t>
    </rPh>
    <rPh sb="7" eb="8">
      <t>ダイ</t>
    </rPh>
    <rPh sb="10" eb="11">
      <t>カイ</t>
    </rPh>
    <rPh sb="22" eb="25">
      <t>ヤマナシケン</t>
    </rPh>
    <rPh sb="25" eb="27">
      <t>ショウネン</t>
    </rPh>
    <rPh sb="31" eb="34">
      <t>センシュケン</t>
    </rPh>
    <rPh sb="34" eb="36">
      <t>タイカイ</t>
    </rPh>
    <rPh sb="37" eb="38">
      <t>ク</t>
    </rPh>
    <rPh sb="39" eb="40">
      <t>ア</t>
    </rPh>
    <phoneticPr fontId="3"/>
  </si>
  <si>
    <t>第１・２日2月7日（日）・14日（日）</t>
    <rPh sb="0" eb="1">
      <t>ダイ</t>
    </rPh>
    <rPh sb="4" eb="5">
      <t>ニチ</t>
    </rPh>
    <rPh sb="6" eb="7">
      <t>ガツ</t>
    </rPh>
    <rPh sb="8" eb="9">
      <t>ニチ</t>
    </rPh>
    <rPh sb="10" eb="11">
      <t>ニチ</t>
    </rPh>
    <rPh sb="15" eb="16">
      <t>ニチ</t>
    </rPh>
    <rPh sb="17" eb="18">
      <t>ニチ</t>
    </rPh>
    <phoneticPr fontId="3"/>
  </si>
  <si>
    <t>１日目　（2月7日）</t>
    <phoneticPr fontId="3"/>
  </si>
  <si>
    <t>２日目　（2月14日）</t>
    <phoneticPr fontId="3"/>
  </si>
  <si>
    <t>第３・４日　（2月21日・2月23日）　決勝トーナメント（中央市農村公園・押原公園天然芝）</t>
    <rPh sb="0" eb="1">
      <t>ダイ</t>
    </rPh>
    <rPh sb="4" eb="5">
      <t>ニチ</t>
    </rPh>
    <rPh sb="8" eb="9">
      <t>ガツ</t>
    </rPh>
    <rPh sb="11" eb="12">
      <t>ニチ</t>
    </rPh>
    <rPh sb="14" eb="15">
      <t>ガツ</t>
    </rPh>
    <rPh sb="17" eb="18">
      <t>ニチ</t>
    </rPh>
    <rPh sb="20" eb="22">
      <t>ケッショウ</t>
    </rPh>
    <rPh sb="29" eb="31">
      <t>チュウオウ</t>
    </rPh>
    <rPh sb="31" eb="32">
      <t>シ</t>
    </rPh>
    <rPh sb="32" eb="34">
      <t>ノウソン</t>
    </rPh>
    <rPh sb="34" eb="36">
      <t>コウエン</t>
    </rPh>
    <rPh sb="37" eb="39">
      <t>オシハラ</t>
    </rPh>
    <rPh sb="39" eb="41">
      <t>コウエン</t>
    </rPh>
    <rPh sb="41" eb="44">
      <t>テンネンシバ</t>
    </rPh>
    <phoneticPr fontId="3"/>
  </si>
  <si>
    <t>(火・祝)</t>
    <rPh sb="1" eb="2">
      <t>カ</t>
    </rPh>
    <rPh sb="3" eb="4">
      <t>シュク</t>
    </rPh>
    <phoneticPr fontId="3"/>
  </si>
  <si>
    <t>FC．PARTIRE</t>
    <phoneticPr fontId="3"/>
  </si>
  <si>
    <t>リヴィエールFC⑧</t>
    <phoneticPr fontId="3"/>
  </si>
  <si>
    <t>新紺屋朝日</t>
    <rPh sb="0" eb="5">
      <t>シンコンヤアサヒ</t>
    </rPh>
    <phoneticPr fontId="3"/>
  </si>
  <si>
    <t>ラーゴ河口湖⑤</t>
    <rPh sb="3" eb="6">
      <t>カワグチコ</t>
    </rPh>
    <phoneticPr fontId="3"/>
  </si>
  <si>
    <t>浅川Jr</t>
    <rPh sb="0" eb="2">
      <t>アサカワ</t>
    </rPh>
    <phoneticPr fontId="3"/>
  </si>
  <si>
    <t>FCテクニカルJr</t>
    <phoneticPr fontId="3"/>
  </si>
  <si>
    <t>スペリオール牧丘</t>
    <rPh sb="6" eb="8">
      <t>マキオカ</t>
    </rPh>
    <phoneticPr fontId="3"/>
  </si>
  <si>
    <t>千塚ファミリーC</t>
    <rPh sb="0" eb="2">
      <t>チヅカ</t>
    </rPh>
    <phoneticPr fontId="3"/>
  </si>
  <si>
    <t>FCアルピーノ④</t>
    <phoneticPr fontId="3"/>
  </si>
  <si>
    <t>エイブルSC</t>
    <phoneticPr fontId="3"/>
  </si>
  <si>
    <t>FC.SABIO</t>
    <phoneticPr fontId="3"/>
  </si>
  <si>
    <t>UFC.DREAM</t>
    <phoneticPr fontId="3"/>
  </si>
  <si>
    <t>八ヶ岳グランデ</t>
    <rPh sb="0" eb="3">
      <t>ヤツガタケ</t>
    </rPh>
    <phoneticPr fontId="3"/>
  </si>
  <si>
    <t>FCトラベッソ</t>
    <phoneticPr fontId="3"/>
  </si>
  <si>
    <t>御坂SSS⑥</t>
    <rPh sb="0" eb="2">
      <t>ミサカ</t>
    </rPh>
    <phoneticPr fontId="3"/>
  </si>
  <si>
    <t>アミーゴスFC</t>
    <phoneticPr fontId="3"/>
  </si>
  <si>
    <t>エスヴィエント⑦</t>
    <phoneticPr fontId="3"/>
  </si>
  <si>
    <t>FantasistaFC</t>
    <phoneticPr fontId="3"/>
  </si>
  <si>
    <t>甲府東SSS</t>
    <rPh sb="0" eb="2">
      <t>コウフ</t>
    </rPh>
    <rPh sb="2" eb="3">
      <t>ヒガシ</t>
    </rPh>
    <phoneticPr fontId="3"/>
  </si>
  <si>
    <t>フォルトゥナSC</t>
    <phoneticPr fontId="3"/>
  </si>
  <si>
    <t>アロンドラFC</t>
    <phoneticPr fontId="3"/>
  </si>
  <si>
    <t>FCヴァリエ都留②</t>
    <rPh sb="6" eb="8">
      <t>ツル</t>
    </rPh>
    <phoneticPr fontId="3"/>
  </si>
  <si>
    <t>ラーゴ河口湖グリーン</t>
    <rPh sb="3" eb="6">
      <t>カワグチコ</t>
    </rPh>
    <phoneticPr fontId="3"/>
  </si>
  <si>
    <t>FCジョカーレ</t>
    <phoneticPr fontId="3"/>
  </si>
  <si>
    <t>プラッツ</t>
    <phoneticPr fontId="3"/>
  </si>
  <si>
    <t>池田小学校</t>
    <rPh sb="0" eb="2">
      <t>イケダ</t>
    </rPh>
    <rPh sb="2" eb="3">
      <t>ショウ</t>
    </rPh>
    <rPh sb="3" eb="5">
      <t>ガッコウ</t>
    </rPh>
    <phoneticPr fontId="3"/>
  </si>
  <si>
    <t>石田小学校</t>
    <rPh sb="0" eb="2">
      <t>イシダ</t>
    </rPh>
    <rPh sb="2" eb="3">
      <t>ショウ</t>
    </rPh>
    <rPh sb="3" eb="5">
      <t>ガッコウ</t>
    </rPh>
    <phoneticPr fontId="3"/>
  </si>
  <si>
    <t>百田小学校</t>
    <rPh sb="0" eb="2">
      <t>ヒャクタ</t>
    </rPh>
    <rPh sb="2" eb="3">
      <t>ショウ</t>
    </rPh>
    <rPh sb="3" eb="5">
      <t>ガッコウ</t>
    </rPh>
    <phoneticPr fontId="3"/>
  </si>
  <si>
    <t>スコレー</t>
    <phoneticPr fontId="3"/>
  </si>
  <si>
    <t>玉諸公園</t>
    <rPh sb="0" eb="1">
      <t>タマ</t>
    </rPh>
    <rPh sb="1" eb="2">
      <t>モロ</t>
    </rPh>
    <rPh sb="2" eb="4">
      <t>コウエン</t>
    </rPh>
    <phoneticPr fontId="3"/>
  </si>
  <si>
    <t>八田小学校</t>
    <rPh sb="0" eb="2">
      <t>ハッタ</t>
    </rPh>
    <rPh sb="2" eb="3">
      <t>ショウ</t>
    </rPh>
    <rPh sb="3" eb="5">
      <t>ガッコウ</t>
    </rPh>
    <phoneticPr fontId="3"/>
  </si>
  <si>
    <t>伊勢小学校</t>
    <rPh sb="0" eb="2">
      <t>イセ</t>
    </rPh>
    <rPh sb="2" eb="3">
      <t>ショウ</t>
    </rPh>
    <rPh sb="3" eb="5">
      <t>ガッコウ</t>
    </rPh>
    <phoneticPr fontId="3"/>
  </si>
  <si>
    <t>（2日間）</t>
    <rPh sb="2" eb="3">
      <t>ニチ</t>
    </rPh>
    <rPh sb="3" eb="4">
      <t>カン</t>
    </rPh>
    <phoneticPr fontId="3"/>
  </si>
  <si>
    <t>御坂花鳥の里</t>
    <rPh sb="0" eb="2">
      <t>ミサカ</t>
    </rPh>
    <rPh sb="2" eb="3">
      <t>ハナ</t>
    </rPh>
    <rPh sb="3" eb="4">
      <t>トリ</t>
    </rPh>
    <rPh sb="5" eb="6">
      <t>サト</t>
    </rPh>
    <phoneticPr fontId="3"/>
  </si>
  <si>
    <t>ドリームピッチ</t>
    <phoneticPr fontId="3"/>
  </si>
  <si>
    <t>石和西小学校</t>
    <rPh sb="0" eb="2">
      <t>イサワ</t>
    </rPh>
    <rPh sb="2" eb="3">
      <t>ニシ</t>
    </rPh>
    <rPh sb="3" eb="4">
      <t>ショウ</t>
    </rPh>
    <rPh sb="4" eb="6">
      <t>ガッコウ</t>
    </rPh>
    <phoneticPr fontId="3"/>
  </si>
  <si>
    <t>西条小学校</t>
    <rPh sb="0" eb="2">
      <t>サイジョウ</t>
    </rPh>
    <rPh sb="2" eb="3">
      <t>ショウ</t>
    </rPh>
    <rPh sb="3" eb="5">
      <t>ガッコウ</t>
    </rPh>
    <phoneticPr fontId="3"/>
  </si>
  <si>
    <t>押原天然</t>
    <rPh sb="0" eb="2">
      <t>オシハラ</t>
    </rPh>
    <rPh sb="2" eb="4">
      <t>テンネン</t>
    </rPh>
    <phoneticPr fontId="3"/>
  </si>
  <si>
    <t>令和２年度「第３７回山梨県ニッサングリーンカップ」組み合わせ</t>
    <rPh sb="0" eb="1">
      <t>レイ</t>
    </rPh>
    <rPh sb="1" eb="2">
      <t>ワ</t>
    </rPh>
    <rPh sb="3" eb="5">
      <t>ネンド</t>
    </rPh>
    <rPh sb="6" eb="7">
      <t>ダイ</t>
    </rPh>
    <rPh sb="9" eb="10">
      <t>カイ</t>
    </rPh>
    <rPh sb="10" eb="13">
      <t>ヤマナシケン</t>
    </rPh>
    <rPh sb="25" eb="26">
      <t>ク</t>
    </rPh>
    <rPh sb="27" eb="28">
      <t>ア</t>
    </rPh>
    <phoneticPr fontId="3"/>
  </si>
  <si>
    <t>2月14日（日）</t>
    <rPh sb="1" eb="2">
      <t>ガツ</t>
    </rPh>
    <rPh sb="4" eb="5">
      <t>ニチ</t>
    </rPh>
    <rPh sb="6" eb="7">
      <t>ニチ</t>
    </rPh>
    <phoneticPr fontId="3"/>
  </si>
  <si>
    <t>2月21日（日）</t>
    <rPh sb="1" eb="2">
      <t>ガツ</t>
    </rPh>
    <rPh sb="4" eb="5">
      <t>ニチ</t>
    </rPh>
    <rPh sb="6" eb="7">
      <t>ニチ</t>
    </rPh>
    <phoneticPr fontId="3"/>
  </si>
  <si>
    <t>2月23日（火）</t>
    <rPh sb="1" eb="2">
      <t>ガツ</t>
    </rPh>
    <rPh sb="4" eb="5">
      <t>ニチ</t>
    </rPh>
    <rPh sb="6" eb="7">
      <t>カ</t>
    </rPh>
    <phoneticPr fontId="3"/>
  </si>
  <si>
    <t>池田小学校</t>
    <rPh sb="0" eb="2">
      <t>イケダ</t>
    </rPh>
    <rPh sb="2" eb="5">
      <t>ショウガッコウ</t>
    </rPh>
    <phoneticPr fontId="3"/>
  </si>
  <si>
    <t>フォルトゥナＵ-１２①</t>
    <phoneticPr fontId="3"/>
  </si>
  <si>
    <t>北杜ＵＦＣ</t>
    <rPh sb="0" eb="1">
      <t>キタ</t>
    </rPh>
    <rPh sb="1" eb="2">
      <t>モリ</t>
    </rPh>
    <phoneticPr fontId="29"/>
  </si>
  <si>
    <t>ＶＣ富士吉田ひがし</t>
    <rPh sb="2" eb="6">
      <t>フジヨシダ</t>
    </rPh>
    <phoneticPr fontId="3"/>
  </si>
  <si>
    <t>　</t>
    <phoneticPr fontId="3"/>
  </si>
  <si>
    <t>　</t>
    <phoneticPr fontId="29"/>
  </si>
  <si>
    <t>エルフシュリット一宮</t>
    <rPh sb="8" eb="10">
      <t>イチミヤ</t>
    </rPh>
    <phoneticPr fontId="29"/>
  </si>
  <si>
    <t>プレジ―ル敷島</t>
    <rPh sb="5" eb="7">
      <t>シキシマ</t>
    </rPh>
    <phoneticPr fontId="3"/>
  </si>
  <si>
    <t>　　</t>
    <phoneticPr fontId="29"/>
  </si>
  <si>
    <t>⑤</t>
    <phoneticPr fontId="3"/>
  </si>
  <si>
    <t>⑤</t>
    <phoneticPr fontId="3"/>
  </si>
  <si>
    <t xml:space="preserve"> </t>
    <phoneticPr fontId="3"/>
  </si>
  <si>
    <t>百田小学校</t>
    <rPh sb="0" eb="1">
      <t>ヒャク</t>
    </rPh>
    <rPh sb="1" eb="2">
      <t>タ</t>
    </rPh>
    <rPh sb="2" eb="5">
      <t>ショウガッコウ</t>
    </rPh>
    <phoneticPr fontId="3"/>
  </si>
  <si>
    <t>甲府西Ｊｒ</t>
    <rPh sb="0" eb="2">
      <t>コウフ</t>
    </rPh>
    <rPh sb="2" eb="3">
      <t>ニシ</t>
    </rPh>
    <phoneticPr fontId="3"/>
  </si>
  <si>
    <t>貢川小学校</t>
    <rPh sb="0" eb="1">
      <t>ク</t>
    </rPh>
    <rPh sb="1" eb="2">
      <t>カワ</t>
    </rPh>
    <rPh sb="2" eb="5">
      <t>ショウガッコウ</t>
    </rPh>
    <phoneticPr fontId="3"/>
  </si>
  <si>
    <t>韮崎ＳＣ</t>
    <rPh sb="0" eb="2">
      <t>ニラサキ</t>
    </rPh>
    <phoneticPr fontId="3"/>
  </si>
  <si>
    <t>ＦＣトラベッソ</t>
    <phoneticPr fontId="3"/>
  </si>
  <si>
    <t>エアフォルク山梨</t>
    <rPh sb="6" eb="8">
      <t>ヤマナシ</t>
    </rPh>
    <phoneticPr fontId="29"/>
  </si>
  <si>
    <t>増穂ＳＣ</t>
    <rPh sb="0" eb="2">
      <t>マスホ</t>
    </rPh>
    <phoneticPr fontId="3"/>
  </si>
  <si>
    <t>南部ＦＣ</t>
    <rPh sb="0" eb="2">
      <t>ナンブ</t>
    </rPh>
    <phoneticPr fontId="3"/>
  </si>
  <si>
    <t>　</t>
    <phoneticPr fontId="3"/>
  </si>
  <si>
    <t>　</t>
    <phoneticPr fontId="3"/>
  </si>
  <si>
    <t>アミーゴスＦＣ</t>
    <phoneticPr fontId="3"/>
  </si>
  <si>
    <t>（３）</t>
    <phoneticPr fontId="3"/>
  </si>
  <si>
    <t>リヴィエールFC⑧</t>
    <phoneticPr fontId="3"/>
  </si>
  <si>
    <t>（１）</t>
    <phoneticPr fontId="3"/>
  </si>
  <si>
    <t>ＦａｎｔａｓｉｓｔａＦＣ</t>
    <phoneticPr fontId="29"/>
  </si>
  <si>
    <t>ＦＣグリュック</t>
    <phoneticPr fontId="29"/>
  </si>
  <si>
    <t>身延ユナイテッドＳＣ</t>
    <rPh sb="0" eb="2">
      <t>ミノブ</t>
    </rPh>
    <phoneticPr fontId="3"/>
  </si>
  <si>
    <t>Ｕスポーツクラブ</t>
    <phoneticPr fontId="3"/>
  </si>
  <si>
    <t>浅川Ｊｒ</t>
    <rPh sb="0" eb="2">
      <t>アサカワ</t>
    </rPh>
    <phoneticPr fontId="3"/>
  </si>
  <si>
    <t>③</t>
    <phoneticPr fontId="3"/>
  </si>
  <si>
    <t>フォルトゥナＳＣ</t>
    <phoneticPr fontId="3"/>
  </si>
  <si>
    <t>山梨ＪｒＳＳＳ</t>
    <rPh sb="0" eb="2">
      <t>ヤマナシ</t>
    </rPh>
    <phoneticPr fontId="3"/>
  </si>
  <si>
    <t>Ｆ.ＣテクニカルＪｒ</t>
    <phoneticPr fontId="3"/>
  </si>
  <si>
    <t>ＦＣレックス</t>
    <phoneticPr fontId="3"/>
  </si>
  <si>
    <t>　</t>
    <phoneticPr fontId="3"/>
  </si>
  <si>
    <t xml:space="preserve"> </t>
    <phoneticPr fontId="3"/>
  </si>
  <si>
    <t xml:space="preserve"> </t>
    <phoneticPr fontId="29"/>
  </si>
  <si>
    <t>⑥</t>
    <phoneticPr fontId="3"/>
  </si>
  <si>
    <t>⑥</t>
    <phoneticPr fontId="3"/>
  </si>
  <si>
    <t>八田小学校</t>
    <rPh sb="0" eb="2">
      <t>ハッタ</t>
    </rPh>
    <rPh sb="2" eb="5">
      <t>ショウガッコウ</t>
    </rPh>
    <phoneticPr fontId="3"/>
  </si>
  <si>
    <t>押原公園</t>
    <rPh sb="0" eb="2">
      <t>オシハラ</t>
    </rPh>
    <rPh sb="2" eb="4">
      <t>コウエン</t>
    </rPh>
    <phoneticPr fontId="3"/>
  </si>
  <si>
    <t>アバンソＦＣ</t>
    <phoneticPr fontId="3"/>
  </si>
  <si>
    <t>Ｕ韮崎ＦＣ</t>
    <rPh sb="1" eb="3">
      <t>ニラサキ</t>
    </rPh>
    <phoneticPr fontId="3"/>
  </si>
  <si>
    <t>アロンドラドＦＣ</t>
    <phoneticPr fontId="3"/>
  </si>
  <si>
    <t>スぺリオール上吉田</t>
    <rPh sb="6" eb="7">
      <t>カミ</t>
    </rPh>
    <rPh sb="7" eb="9">
      <t>ヨシダ</t>
    </rPh>
    <phoneticPr fontId="3"/>
  </si>
  <si>
    <t>ＲＥＤＯＮＤＯ.ＦＣ</t>
    <phoneticPr fontId="3"/>
  </si>
  <si>
    <t>　</t>
    <phoneticPr fontId="29"/>
  </si>
  <si>
    <t>千塚ファミリー</t>
    <rPh sb="0" eb="2">
      <t>チヅカ</t>
    </rPh>
    <phoneticPr fontId="3"/>
  </si>
  <si>
    <t>④</t>
    <phoneticPr fontId="3"/>
  </si>
  <si>
    <t xml:space="preserve"> </t>
    <phoneticPr fontId="3"/>
  </si>
  <si>
    <t>エイブルＳＣ</t>
    <phoneticPr fontId="3"/>
  </si>
  <si>
    <t>ＦＣジョカ―レ</t>
    <phoneticPr fontId="3"/>
  </si>
  <si>
    <t>ＦＣアルピーノ④</t>
    <phoneticPr fontId="3"/>
  </si>
  <si>
    <t>ヴァリエ都留②</t>
    <rPh sb="4" eb="6">
      <t>ツル</t>
    </rPh>
    <phoneticPr fontId="3"/>
  </si>
  <si>
    <t>①</t>
    <phoneticPr fontId="3"/>
  </si>
  <si>
    <t>（１）</t>
    <phoneticPr fontId="3"/>
  </si>
  <si>
    <t xml:space="preserve"> </t>
    <phoneticPr fontId="3"/>
  </si>
  <si>
    <t>②</t>
    <phoneticPr fontId="3"/>
  </si>
  <si>
    <t>⑤</t>
    <phoneticPr fontId="3"/>
  </si>
  <si>
    <t>③</t>
    <phoneticPr fontId="3"/>
  </si>
  <si>
    <t>開会式8:30～がある場合</t>
    <rPh sb="0" eb="3">
      <t>カイカイシキ</t>
    </rPh>
    <rPh sb="11" eb="13">
      <t>バアイ</t>
    </rPh>
    <phoneticPr fontId="3"/>
  </si>
  <si>
    <t>エス・ヴィエント⑦</t>
    <phoneticPr fontId="3"/>
  </si>
  <si>
    <t>池田SSS</t>
    <rPh sb="0" eb="2">
      <t>イケダ</t>
    </rPh>
    <phoneticPr fontId="29"/>
  </si>
  <si>
    <t>ＦＣ.ＰＡＲＴＩＲＥ</t>
    <phoneticPr fontId="3"/>
  </si>
  <si>
    <t>玉穂SSS</t>
    <rPh sb="0" eb="2">
      <t>タマホ</t>
    </rPh>
    <phoneticPr fontId="29"/>
  </si>
  <si>
    <t>玉諸SSS</t>
    <rPh sb="0" eb="1">
      <t>タマ</t>
    </rPh>
    <rPh sb="1" eb="2">
      <t>ショ</t>
    </rPh>
    <phoneticPr fontId="3"/>
  </si>
  <si>
    <t>ＦＣ.ＳＡＢＩＯ</t>
    <phoneticPr fontId="3"/>
  </si>
  <si>
    <t>ＵＦＣ.ＤＲＥＡＭ</t>
    <phoneticPr fontId="29"/>
  </si>
  <si>
    <t>御坂SSS⑥</t>
    <rPh sb="0" eb="1">
      <t>ミ</t>
    </rPh>
    <rPh sb="1" eb="2">
      <t>サカ</t>
    </rPh>
    <phoneticPr fontId="3"/>
  </si>
  <si>
    <t>中央市農村公園</t>
    <rPh sb="0" eb="2">
      <t>チュウオウ</t>
    </rPh>
    <rPh sb="2" eb="3">
      <t>シ</t>
    </rPh>
    <rPh sb="3" eb="5">
      <t>ノウソン</t>
    </rPh>
    <rPh sb="5" eb="7">
      <t>コウエン</t>
    </rPh>
    <phoneticPr fontId="3"/>
  </si>
  <si>
    <t>各地会場</t>
    <rPh sb="0" eb="2">
      <t>カクチ</t>
    </rPh>
    <rPh sb="2" eb="4">
      <t>カイジョウ</t>
    </rPh>
    <phoneticPr fontId="3"/>
  </si>
  <si>
    <t>2月7日（日）・14日（日）</t>
    <rPh sb="1" eb="2">
      <t>ガツ</t>
    </rPh>
    <rPh sb="3" eb="4">
      <t>ニチ</t>
    </rPh>
    <rPh sb="5" eb="6">
      <t>ニチ</t>
    </rPh>
    <rPh sb="10" eb="11">
      <t>ニチ</t>
    </rPh>
    <rPh sb="12" eb="13">
      <t>ニチ</t>
    </rPh>
    <phoneticPr fontId="3"/>
  </si>
  <si>
    <t>2月7日（日）・14日（日）</t>
    <phoneticPr fontId="3"/>
  </si>
  <si>
    <t>K</t>
    <phoneticPr fontId="3"/>
  </si>
  <si>
    <t>L</t>
    <phoneticPr fontId="3"/>
  </si>
  <si>
    <t>フォルトゥナU-12</t>
    <phoneticPr fontId="3"/>
  </si>
  <si>
    <t>池田SSS</t>
    <rPh sb="0" eb="2">
      <t>イケダ</t>
    </rPh>
    <phoneticPr fontId="3"/>
  </si>
  <si>
    <t>北杜UFC</t>
    <rPh sb="0" eb="2">
      <t>ホクト</t>
    </rPh>
    <phoneticPr fontId="3"/>
  </si>
  <si>
    <t>FC.PARTIRE</t>
    <phoneticPr fontId="3"/>
  </si>
  <si>
    <t>フォルトゥナU-12</t>
    <phoneticPr fontId="3"/>
  </si>
  <si>
    <t>アルプスプラッツ</t>
    <phoneticPr fontId="3"/>
  </si>
  <si>
    <t>JFC青桐</t>
    <rPh sb="3" eb="5">
      <t>アオギリ</t>
    </rPh>
    <phoneticPr fontId="3"/>
  </si>
  <si>
    <t>竜北SSS</t>
    <rPh sb="0" eb="2">
      <t>リュウホク</t>
    </rPh>
    <phoneticPr fontId="3"/>
  </si>
  <si>
    <t>VC富士吉田Jr</t>
    <rPh sb="2" eb="6">
      <t>フジヨシダ</t>
    </rPh>
    <phoneticPr fontId="3"/>
  </si>
  <si>
    <t>JFC白根</t>
    <rPh sb="3" eb="5">
      <t>シラネ</t>
    </rPh>
    <phoneticPr fontId="3"/>
  </si>
  <si>
    <t>韮崎SC</t>
    <rPh sb="0" eb="2">
      <t>ニラサキ</t>
    </rPh>
    <phoneticPr fontId="3"/>
  </si>
  <si>
    <t>竜王南部公園</t>
    <rPh sb="0" eb="2">
      <t>リュウオウ</t>
    </rPh>
    <rPh sb="2" eb="4">
      <t>ナンブ</t>
    </rPh>
    <rPh sb="4" eb="6">
      <t>コウエン</t>
    </rPh>
    <phoneticPr fontId="3"/>
  </si>
  <si>
    <t>JFC白根</t>
    <phoneticPr fontId="3"/>
  </si>
  <si>
    <t>JFC白根</t>
    <phoneticPr fontId="3"/>
  </si>
  <si>
    <t>ラーゴ河口湖</t>
    <rPh sb="3" eb="6">
      <t>カワグチコ</t>
    </rPh>
    <phoneticPr fontId="3"/>
  </si>
  <si>
    <t>小瀬補助競技場南</t>
    <rPh sb="0" eb="2">
      <t>コセ</t>
    </rPh>
    <rPh sb="2" eb="4">
      <t>ホジョ</t>
    </rPh>
    <rPh sb="4" eb="7">
      <t>キョウギジョウ</t>
    </rPh>
    <rPh sb="7" eb="8">
      <t>ミナミ</t>
    </rPh>
    <phoneticPr fontId="3"/>
  </si>
  <si>
    <t>浅川ジュニア</t>
    <phoneticPr fontId="3"/>
  </si>
  <si>
    <t>石和スコレー</t>
    <rPh sb="0" eb="2">
      <t>イサワ</t>
    </rPh>
    <phoneticPr fontId="3"/>
  </si>
  <si>
    <t>玉諸SSS</t>
    <phoneticPr fontId="3"/>
  </si>
  <si>
    <t>玉諸公園G</t>
    <rPh sb="0" eb="1">
      <t>タマ</t>
    </rPh>
    <rPh sb="1" eb="2">
      <t>モロ</t>
    </rPh>
    <rPh sb="2" eb="4">
      <t>コウエン</t>
    </rPh>
    <phoneticPr fontId="3"/>
  </si>
  <si>
    <t>スペリオール上吉田</t>
    <rPh sb="6" eb="9">
      <t>カミヨシダ</t>
    </rPh>
    <phoneticPr fontId="3"/>
  </si>
  <si>
    <t>八田SSS</t>
    <phoneticPr fontId="3"/>
  </si>
  <si>
    <t>八田小学校G</t>
    <rPh sb="0" eb="2">
      <t>ハッタ</t>
    </rPh>
    <rPh sb="2" eb="3">
      <t>ショウ</t>
    </rPh>
    <rPh sb="3" eb="5">
      <t>ガッコウ</t>
    </rPh>
    <phoneticPr fontId="3"/>
  </si>
  <si>
    <t>池田小学校G</t>
    <rPh sb="0" eb="2">
      <t>イケダ</t>
    </rPh>
    <rPh sb="2" eb="3">
      <t>ショウ</t>
    </rPh>
    <rPh sb="3" eb="5">
      <t>ガッコウ</t>
    </rPh>
    <phoneticPr fontId="3"/>
  </si>
  <si>
    <t>石田小学校G</t>
    <rPh sb="0" eb="2">
      <t>イシダ</t>
    </rPh>
    <rPh sb="2" eb="3">
      <t>ショウ</t>
    </rPh>
    <rPh sb="3" eb="5">
      <t>ガッコウ</t>
    </rPh>
    <phoneticPr fontId="3"/>
  </si>
  <si>
    <t>白根百田小学校G</t>
    <rPh sb="0" eb="2">
      <t>シラネ</t>
    </rPh>
    <rPh sb="2" eb="4">
      <t>ヒャクタ</t>
    </rPh>
    <rPh sb="4" eb="7">
      <t>ショウガッコウ</t>
    </rPh>
    <phoneticPr fontId="3"/>
  </si>
  <si>
    <t>白根百田小学校G</t>
    <rPh sb="0" eb="2">
      <t>シラネ</t>
    </rPh>
    <rPh sb="2" eb="4">
      <t>ヒャクタ</t>
    </rPh>
    <rPh sb="4" eb="5">
      <t>ショウ</t>
    </rPh>
    <rPh sb="5" eb="7">
      <t>ガッコウ</t>
    </rPh>
    <phoneticPr fontId="3"/>
  </si>
  <si>
    <t>FCアルピーノ</t>
    <phoneticPr fontId="3"/>
  </si>
  <si>
    <t>エルドラードFC</t>
    <phoneticPr fontId="3"/>
  </si>
  <si>
    <t>エイブルSC</t>
    <phoneticPr fontId="3"/>
  </si>
  <si>
    <t>伊勢小学校G</t>
    <rPh sb="0" eb="2">
      <t>イセ</t>
    </rPh>
    <rPh sb="2" eb="5">
      <t>ショウガッコウ</t>
    </rPh>
    <phoneticPr fontId="3"/>
  </si>
  <si>
    <t>FC.SABIO</t>
    <phoneticPr fontId="3"/>
  </si>
  <si>
    <t>小瀬補助競技場北</t>
    <rPh sb="0" eb="2">
      <t>コセ</t>
    </rPh>
    <rPh sb="2" eb="4">
      <t>ホジョ</t>
    </rPh>
    <rPh sb="4" eb="7">
      <t>キョウギジョウ</t>
    </rPh>
    <rPh sb="7" eb="8">
      <t>キタ</t>
    </rPh>
    <phoneticPr fontId="3"/>
  </si>
  <si>
    <t>UFC.DREAM</t>
    <phoneticPr fontId="3"/>
  </si>
  <si>
    <t>プレジール敷島</t>
    <phoneticPr fontId="3"/>
  </si>
  <si>
    <t>甲府西Jr</t>
    <phoneticPr fontId="3"/>
  </si>
  <si>
    <t>甲府西Jr</t>
    <phoneticPr fontId="3"/>
  </si>
  <si>
    <t>アミーゴスFC</t>
    <phoneticPr fontId="3"/>
  </si>
  <si>
    <t>羽黒小学校G</t>
    <rPh sb="0" eb="2">
      <t>ハグロ</t>
    </rPh>
    <rPh sb="2" eb="5">
      <t>ショウガッコウ</t>
    </rPh>
    <phoneticPr fontId="3"/>
  </si>
  <si>
    <t>エス・ヴィエント</t>
    <phoneticPr fontId="3"/>
  </si>
  <si>
    <t>Uスポーツクラブ</t>
    <phoneticPr fontId="3"/>
  </si>
  <si>
    <t>ドリームピッチ</t>
    <phoneticPr fontId="3"/>
  </si>
  <si>
    <t>フォルトゥナSC</t>
    <phoneticPr fontId="3"/>
  </si>
  <si>
    <t>山梨ジュニアSSS</t>
    <rPh sb="0" eb="2">
      <t>ヤマナシ</t>
    </rPh>
    <phoneticPr fontId="3"/>
  </si>
  <si>
    <t>国母SS</t>
    <phoneticPr fontId="3"/>
  </si>
  <si>
    <t>国母小学校G</t>
    <rPh sb="0" eb="2">
      <t>コクボ</t>
    </rPh>
    <rPh sb="2" eb="3">
      <t>ショウ</t>
    </rPh>
    <rPh sb="3" eb="5">
      <t>ガッコウ</t>
    </rPh>
    <phoneticPr fontId="3"/>
  </si>
  <si>
    <t>甲府東SSS</t>
    <phoneticPr fontId="3"/>
  </si>
  <si>
    <t>U韮崎SC</t>
    <rPh sb="1" eb="3">
      <t>ニラサキ</t>
    </rPh>
    <phoneticPr fontId="3"/>
  </si>
  <si>
    <t>アロンドラFC</t>
    <phoneticPr fontId="3"/>
  </si>
  <si>
    <t>石和スコレーG</t>
    <rPh sb="0" eb="2">
      <t>イサワ</t>
    </rPh>
    <phoneticPr fontId="3"/>
  </si>
  <si>
    <t>石和西小学校G</t>
    <rPh sb="0" eb="2">
      <t>イサワ</t>
    </rPh>
    <rPh sb="2" eb="3">
      <t>ニシ</t>
    </rPh>
    <rPh sb="3" eb="4">
      <t>ショウ</t>
    </rPh>
    <rPh sb="4" eb="6">
      <t>ガッコウ</t>
    </rPh>
    <phoneticPr fontId="3"/>
  </si>
  <si>
    <t>西条小学校G</t>
    <rPh sb="0" eb="2">
      <t>サイジョウ</t>
    </rPh>
    <rPh sb="2" eb="3">
      <t>ショウ</t>
    </rPh>
    <rPh sb="3" eb="5">
      <t>ガッコウ</t>
    </rPh>
    <phoneticPr fontId="3"/>
  </si>
  <si>
    <t>2020年度
第37回ニッサングリーンカップ山梨県少年サッカー選手権大会
決勝トーナメント組合せ</t>
    <rPh sb="4" eb="6">
      <t>ネンド</t>
    </rPh>
    <rPh sb="7" eb="8">
      <t>ダイ</t>
    </rPh>
    <rPh sb="10" eb="11">
      <t>カイ</t>
    </rPh>
    <rPh sb="22" eb="25">
      <t>ヤマナシケン</t>
    </rPh>
    <rPh sb="25" eb="27">
      <t>ショウネン</t>
    </rPh>
    <rPh sb="31" eb="34">
      <t>センシュケン</t>
    </rPh>
    <rPh sb="34" eb="36">
      <t>タイカイ</t>
    </rPh>
    <rPh sb="37" eb="39">
      <t>ケッショウ</t>
    </rPh>
    <rPh sb="45" eb="47">
      <t>クミアワ</t>
    </rPh>
    <phoneticPr fontId="3"/>
  </si>
  <si>
    <t>１０：５０～</t>
    <phoneticPr fontId="3"/>
  </si>
  <si>
    <t>②</t>
    <phoneticPr fontId="3"/>
  </si>
  <si>
    <t>2020年度
第37回ニッサングリーンカップ山梨県少年サッカー選手権大会</t>
    <rPh sb="4" eb="5">
      <t>ネン</t>
    </rPh>
    <rPh sb="5" eb="6">
      <t>ド</t>
    </rPh>
    <rPh sb="7" eb="8">
      <t>ダイ</t>
    </rPh>
    <rPh sb="10" eb="11">
      <t>カイ</t>
    </rPh>
    <rPh sb="22" eb="25">
      <t>ヤマナシケン</t>
    </rPh>
    <rPh sb="25" eb="27">
      <t>ショウネン</t>
    </rPh>
    <rPh sb="31" eb="34">
      <t>センシュケン</t>
    </rPh>
    <rPh sb="34" eb="36">
      <t>タイカイ</t>
    </rPh>
    <phoneticPr fontId="3"/>
  </si>
  <si>
    <t>2020年2月23日（火）</t>
    <rPh sb="4" eb="5">
      <t>ネン</t>
    </rPh>
    <rPh sb="6" eb="7">
      <t>ガツ</t>
    </rPh>
    <rPh sb="9" eb="10">
      <t>ニチ</t>
    </rPh>
    <rPh sb="11" eb="12">
      <t>カ</t>
    </rPh>
    <phoneticPr fontId="3"/>
  </si>
  <si>
    <t>１０：５０～</t>
    <phoneticPr fontId="3"/>
  </si>
  <si>
    <t>準優勝：</t>
    <rPh sb="0" eb="3">
      <t>ジュンユウショウ</t>
    </rPh>
    <phoneticPr fontId="3"/>
  </si>
  <si>
    <t>第3位：</t>
    <rPh sb="0" eb="1">
      <t>ダイ</t>
    </rPh>
    <rPh sb="2" eb="3">
      <t>イ</t>
    </rPh>
    <phoneticPr fontId="3"/>
  </si>
  <si>
    <t>第4位：</t>
    <rPh sb="0" eb="1">
      <t>ダイ</t>
    </rPh>
    <rPh sb="2" eb="3">
      <t>イ</t>
    </rPh>
    <phoneticPr fontId="3"/>
  </si>
  <si>
    <t>優勝：</t>
    <rPh sb="0" eb="2">
      <t>ユウショウ</t>
    </rPh>
    <phoneticPr fontId="3"/>
  </si>
  <si>
    <t>②三位決定戦</t>
    <rPh sb="1" eb="3">
      <t>サンイ</t>
    </rPh>
    <rPh sb="3" eb="5">
      <t>ケッテイ</t>
    </rPh>
    <rPh sb="5" eb="6">
      <t>セン</t>
    </rPh>
    <phoneticPr fontId="3"/>
  </si>
  <si>
    <t>③決勝戦</t>
    <rPh sb="1" eb="3">
      <t>ケッショウ</t>
    </rPh>
    <rPh sb="3" eb="4">
      <t>セン</t>
    </rPh>
    <phoneticPr fontId="3"/>
  </si>
  <si>
    <t>甲府相川ＪＦＣ</t>
    <rPh sb="0" eb="2">
      <t>コウフ</t>
    </rPh>
    <rPh sb="2" eb="4">
      <t>アイカワ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</si>
</sst>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m&quot;月&quot;d&quot;日&quot;;@"/>
    <numFmt numFmtId="178" formatCode="#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name val="HG創英角ｺﾞｼｯｸUB"/>
      <family val="3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/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/>
      <diagonal/>
    </border>
  </borders>
  <cellStyleXfs count="11">
    <xf numFmtId="0" fontId="0" fillId="0" borderId="0">
      <alignment vertical="center"/>
    </xf>
    <xf numFmtId="40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3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8" fillId="0" borderId="0" xfId="0" applyFont="1">
      <alignment vertical="center"/>
    </xf>
    <xf numFmtId="0" fontId="0" fillId="0" borderId="0" xfId="7" applyFont="1" applyFill="1" applyBorder="1" applyAlignment="1" applyProtection="1">
      <alignment horizontal="distributed" vertical="center" justifyLastLine="1"/>
    </xf>
    <xf numFmtId="0" fontId="10" fillId="0" borderId="0" xfId="7" applyNumberFormat="1" applyFont="1" applyFill="1" applyBorder="1" applyAlignment="1">
      <alignment horizontal="center" vertical="center" wrapText="1"/>
    </xf>
    <xf numFmtId="0" fontId="0" fillId="0" borderId="0" xfId="7" applyFont="1" applyFill="1" applyBorder="1" applyAlignment="1">
      <alignment horizontal="center"/>
    </xf>
    <xf numFmtId="0" fontId="0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center" vertical="center" wrapText="1"/>
    </xf>
    <xf numFmtId="0" fontId="0" fillId="0" borderId="0" xfId="7" applyFont="1" applyFill="1" applyAlignment="1"/>
    <xf numFmtId="0" fontId="0" fillId="0" borderId="0" xfId="7" applyFont="1" applyFill="1"/>
    <xf numFmtId="0" fontId="0" fillId="0" borderId="0" xfId="7" applyFont="1" applyFill="1" applyAlignment="1">
      <alignment horizontal="center"/>
    </xf>
    <xf numFmtId="0" fontId="0" fillId="0" borderId="0" xfId="7" applyFont="1" applyFill="1" applyAlignment="1">
      <alignment vertical="center"/>
    </xf>
    <xf numFmtId="0" fontId="7" fillId="0" borderId="0" xfId="7" applyFont="1" applyAlignment="1">
      <alignment vertical="center"/>
    </xf>
    <xf numFmtId="0" fontId="0" fillId="0" borderId="0" xfId="7" applyFont="1" applyFill="1" applyBorder="1"/>
    <xf numFmtId="20" fontId="10" fillId="0" borderId="0" xfId="7" applyNumberFormat="1" applyFont="1" applyFill="1" applyAlignment="1">
      <alignment vertical="center" wrapText="1"/>
    </xf>
    <xf numFmtId="0" fontId="10" fillId="0" borderId="0" xfId="7" applyFont="1" applyFill="1" applyAlignment="1">
      <alignment vertical="center" wrapText="1"/>
    </xf>
    <xf numFmtId="0" fontId="7" fillId="0" borderId="0" xfId="7" applyFont="1" applyFill="1" applyAlignment="1">
      <alignment vertical="center"/>
    </xf>
    <xf numFmtId="0" fontId="0" fillId="0" borderId="6" xfId="7" applyFont="1" applyFill="1" applyBorder="1" applyAlignment="1">
      <alignment horizontal="center"/>
    </xf>
    <xf numFmtId="0" fontId="0" fillId="0" borderId="7" xfId="7" applyFont="1" applyFill="1" applyBorder="1" applyAlignment="1">
      <alignment horizontal="center"/>
    </xf>
    <xf numFmtId="0" fontId="13" fillId="0" borderId="0" xfId="0" applyFont="1" applyAlignment="1">
      <alignment horizontal="center" vertical="top" textRotation="255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" xfId="7" applyFont="1" applyFill="1" applyBorder="1"/>
    <xf numFmtId="0" fontId="0" fillId="0" borderId="6" xfId="7" applyFont="1" applyFill="1" applyBorder="1" applyAlignment="1">
      <alignment shrinkToFit="1"/>
    </xf>
    <xf numFmtId="0" fontId="0" fillId="0" borderId="7" xfId="7" applyFont="1" applyFill="1" applyBorder="1" applyAlignment="1">
      <alignment shrinkToFit="1"/>
    </xf>
    <xf numFmtId="0" fontId="0" fillId="0" borderId="6" xfId="7" applyFont="1" applyFill="1" applyBorder="1"/>
    <xf numFmtId="20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8" fillId="0" borderId="0" xfId="0" applyFont="1">
      <alignment vertical="center"/>
    </xf>
    <xf numFmtId="0" fontId="0" fillId="0" borderId="15" xfId="7" applyFont="1" applyBorder="1" applyAlignment="1">
      <alignment horizontal="center" vertical="center" shrinkToFit="1"/>
    </xf>
    <xf numFmtId="0" fontId="0" fillId="0" borderId="6" xfId="7" applyFont="1" applyBorder="1" applyAlignment="1">
      <alignment horizontal="center" vertical="center" shrinkToFit="1"/>
    </xf>
    <xf numFmtId="0" fontId="0" fillId="0" borderId="1" xfId="7" applyFont="1" applyBorder="1" applyAlignment="1">
      <alignment horizontal="center" vertical="center" shrinkToFit="1"/>
    </xf>
    <xf numFmtId="0" fontId="0" fillId="0" borderId="15" xfId="7" applyFont="1" applyFill="1" applyBorder="1" applyAlignment="1" applyProtection="1">
      <alignment horizontal="center" vertical="center" shrinkToFit="1"/>
      <protection locked="0"/>
    </xf>
    <xf numFmtId="0" fontId="0" fillId="0" borderId="6" xfId="7" applyFont="1" applyFill="1" applyBorder="1" applyAlignment="1" applyProtection="1">
      <alignment horizontal="center" vertical="center" shrinkToFit="1"/>
      <protection locked="0"/>
    </xf>
    <xf numFmtId="0" fontId="0" fillId="0" borderId="1" xfId="7" applyFont="1" applyFill="1" applyBorder="1" applyAlignment="1" applyProtection="1">
      <alignment horizontal="center" vertical="center" shrinkToFit="1"/>
      <protection locked="0"/>
    </xf>
    <xf numFmtId="0" fontId="0" fillId="0" borderId="6" xfId="7" applyFont="1" applyFill="1" applyBorder="1" applyAlignment="1">
      <alignment horizontal="center" vertical="center" shrinkToFit="1"/>
    </xf>
    <xf numFmtId="0" fontId="0" fillId="0" borderId="1" xfId="7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>
      <alignment vertical="center"/>
    </xf>
    <xf numFmtId="0" fontId="8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>
      <alignment vertical="center"/>
    </xf>
    <xf numFmtId="0" fontId="9" fillId="2" borderId="1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>
      <alignment vertical="center"/>
    </xf>
    <xf numFmtId="0" fontId="0" fillId="3" borderId="23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20" fontId="10" fillId="0" borderId="0" xfId="7" applyNumberFormat="1" applyFont="1" applyFill="1" applyAlignment="1">
      <alignment vertical="center" shrinkToFit="1"/>
    </xf>
    <xf numFmtId="0" fontId="10" fillId="0" borderId="0" xfId="7" applyFont="1" applyFill="1" applyAlignment="1">
      <alignment vertical="center" shrinkToFit="1"/>
    </xf>
    <xf numFmtId="0" fontId="7" fillId="0" borderId="0" xfId="7" applyFont="1" applyFill="1" applyAlignment="1">
      <alignment vertical="center" shrinkToFit="1"/>
    </xf>
    <xf numFmtId="0" fontId="0" fillId="0" borderId="0" xfId="7" applyFont="1" applyFill="1" applyAlignment="1">
      <alignment shrinkToFit="1"/>
    </xf>
    <xf numFmtId="0" fontId="0" fillId="0" borderId="0" xfId="7" applyFont="1" applyFill="1" applyAlignment="1">
      <alignment vertical="center" shrinkToFit="1"/>
    </xf>
    <xf numFmtId="0" fontId="0" fillId="0" borderId="0" xfId="7" applyFont="1" applyFill="1" applyAlignment="1">
      <alignment horizontal="center" shrinkToFit="1"/>
    </xf>
    <xf numFmtId="0" fontId="11" fillId="0" borderId="0" xfId="0" applyFont="1" applyFill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0" fillId="0" borderId="0" xfId="7" applyFont="1" applyFill="1" applyBorder="1" applyAlignment="1">
      <alignment shrinkToFit="1"/>
    </xf>
    <xf numFmtId="0" fontId="7" fillId="0" borderId="0" xfId="7" applyFont="1" applyFill="1" applyBorder="1" applyAlignment="1">
      <alignment horizontal="distributed" vertical="center" shrinkToFit="1"/>
    </xf>
    <xf numFmtId="0" fontId="0" fillId="0" borderId="0" xfId="7" applyFont="1" applyFill="1" applyBorder="1" applyAlignment="1" applyProtection="1">
      <alignment horizontal="distributed" vertical="center" shrinkToFit="1"/>
    </xf>
    <xf numFmtId="0" fontId="2" fillId="0" borderId="0" xfId="7" applyFont="1" applyFill="1" applyBorder="1" applyAlignment="1">
      <alignment horizontal="center" vertical="center" shrinkToFit="1"/>
    </xf>
    <xf numFmtId="0" fontId="0" fillId="0" borderId="0" xfId="7" applyFont="1" applyFill="1" applyBorder="1" applyAlignment="1">
      <alignment horizontal="center" shrinkToFit="1"/>
    </xf>
    <xf numFmtId="0" fontId="10" fillId="0" borderId="0" xfId="7" applyNumberFormat="1" applyFont="1" applyFill="1" applyBorder="1" applyAlignment="1">
      <alignment horizontal="center" vertical="center" shrinkToFit="1"/>
    </xf>
    <xf numFmtId="0" fontId="10" fillId="0" borderId="0" xfId="7" applyFont="1" applyFill="1" applyBorder="1" applyAlignment="1">
      <alignment horizontal="center" vertical="center" shrinkToFit="1"/>
    </xf>
    <xf numFmtId="0" fontId="7" fillId="0" borderId="0" xfId="7" applyFont="1" applyAlignment="1">
      <alignment vertical="center" shrinkToFit="1"/>
    </xf>
    <xf numFmtId="0" fontId="2" fillId="0" borderId="0" xfId="0" applyFont="1" applyBorder="1">
      <alignment vertical="center"/>
    </xf>
    <xf numFmtId="0" fontId="8" fillId="0" borderId="0" xfId="7" applyFont="1" applyAlignment="1">
      <alignment vertical="center"/>
    </xf>
    <xf numFmtId="0" fontId="7" fillId="0" borderId="0" xfId="7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8" applyFont="1" applyBorder="1">
      <alignment vertical="center"/>
    </xf>
    <xf numFmtId="0" fontId="9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vertical="center" shrinkToFit="1"/>
    </xf>
    <xf numFmtId="0" fontId="22" fillId="0" borderId="14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/>
    </xf>
    <xf numFmtId="0" fontId="10" fillId="0" borderId="7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4" fillId="0" borderId="8" xfId="7" applyFont="1" applyBorder="1" applyAlignment="1">
      <alignment horizontal="center" vertical="center" shrinkToFit="1"/>
    </xf>
    <xf numFmtId="0" fontId="7" fillId="0" borderId="0" xfId="7" applyFont="1" applyBorder="1" applyAlignment="1">
      <alignment horizontal="center" vertical="center" shrinkToFit="1"/>
    </xf>
    <xf numFmtId="0" fontId="6" fillId="0" borderId="8" xfId="7" applyFont="1" applyBorder="1" applyAlignment="1">
      <alignment horizontal="center" vertical="center" shrinkToFit="1"/>
    </xf>
    <xf numFmtId="0" fontId="6" fillId="0" borderId="0" xfId="7" applyFont="1" applyBorder="1" applyAlignment="1">
      <alignment horizontal="center" vertical="center" shrinkToFit="1"/>
    </xf>
    <xf numFmtId="0" fontId="6" fillId="0" borderId="12" xfId="7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8" fillId="0" borderId="0" xfId="7" applyFont="1" applyAlignment="1">
      <alignment vertical="center" shrinkToFit="1"/>
    </xf>
    <xf numFmtId="0" fontId="27" fillId="0" borderId="0" xfId="8" applyFont="1" applyFill="1" applyBorder="1">
      <alignment vertical="center"/>
    </xf>
    <xf numFmtId="0" fontId="8" fillId="0" borderId="6" xfId="7" applyFont="1" applyFill="1" applyBorder="1" applyAlignment="1">
      <alignment shrinkToFit="1"/>
    </xf>
    <xf numFmtId="0" fontId="8" fillId="0" borderId="6" xfId="7" applyFont="1" applyFill="1" applyBorder="1" applyAlignment="1">
      <alignment horizontal="center" shrinkToFit="1"/>
    </xf>
    <xf numFmtId="0" fontId="8" fillId="0" borderId="7" xfId="7" applyFont="1" applyFill="1" applyBorder="1" applyAlignment="1">
      <alignment shrinkToFit="1"/>
    </xf>
    <xf numFmtId="0" fontId="8" fillId="0" borderId="7" xfId="7" applyFont="1" applyFill="1" applyBorder="1" applyAlignment="1">
      <alignment horizontal="center" shrinkToFit="1"/>
    </xf>
    <xf numFmtId="0" fontId="8" fillId="0" borderId="0" xfId="7" applyFont="1" applyFill="1" applyBorder="1" applyAlignment="1">
      <alignment shrinkToFit="1"/>
    </xf>
    <xf numFmtId="0" fontId="8" fillId="0" borderId="0" xfId="7" applyFont="1" applyFill="1" applyBorder="1" applyAlignment="1">
      <alignment horizont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10" fillId="0" borderId="0" xfId="0" applyFont="1" applyBorder="1">
      <alignment vertical="center"/>
    </xf>
    <xf numFmtId="0" fontId="0" fillId="0" borderId="6" xfId="7" applyFont="1" applyFill="1" applyBorder="1" applyAlignment="1">
      <alignment horizontal="center" shrinkToFit="1"/>
    </xf>
    <xf numFmtId="0" fontId="0" fillId="4" borderId="23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7" xfId="7" applyFont="1" applyFill="1" applyBorder="1" applyAlignment="1">
      <alignment vertical="center"/>
    </xf>
    <xf numFmtId="0" fontId="0" fillId="0" borderId="7" xfId="7" applyFont="1" applyFill="1" applyBorder="1" applyAlignment="1"/>
    <xf numFmtId="0" fontId="2" fillId="0" borderId="15" xfId="7" applyFont="1" applyFill="1" applyBorder="1"/>
    <xf numFmtId="0" fontId="0" fillId="0" borderId="1" xfId="7" applyFont="1" applyFill="1" applyBorder="1" applyAlignment="1">
      <alignment horizontal="distributed" vertical="center" justifyLastLine="1"/>
    </xf>
    <xf numFmtId="0" fontId="2" fillId="0" borderId="4" xfId="7" applyFont="1" applyFill="1" applyBorder="1"/>
    <xf numFmtId="0" fontId="0" fillId="0" borderId="0" xfId="7" applyFont="1" applyFill="1" applyAlignment="1">
      <alignment horizontal="distributed" vertical="center" justifyLastLine="1"/>
    </xf>
    <xf numFmtId="0" fontId="0" fillId="0" borderId="0" xfId="7" applyFont="1" applyFill="1" applyBorder="1" applyAlignment="1">
      <alignment wrapText="1"/>
    </xf>
    <xf numFmtId="0" fontId="0" fillId="0" borderId="0" xfId="7" applyFont="1" applyFill="1" applyBorder="1" applyAlignment="1">
      <alignment horizontal="center" vertical="center" justifyLastLine="1"/>
    </xf>
    <xf numFmtId="0" fontId="7" fillId="0" borderId="0" xfId="7" applyFont="1" applyFill="1" applyBorder="1" applyAlignment="1">
      <alignment horizontal="distributed" vertical="center" justifyLastLine="1"/>
    </xf>
    <xf numFmtId="20" fontId="0" fillId="0" borderId="0" xfId="7" applyNumberFormat="1" applyFont="1" applyFill="1" applyAlignment="1">
      <alignment vertical="center"/>
    </xf>
    <xf numFmtId="0" fontId="0" fillId="0" borderId="0" xfId="7" applyFont="1" applyFill="1" applyBorder="1" applyAlignment="1">
      <alignment horizontal="center" vertical="center"/>
    </xf>
    <xf numFmtId="0" fontId="2" fillId="0" borderId="0" xfId="7" applyFont="1" applyFill="1" applyBorder="1" applyAlignment="1">
      <alignment horizontal="center" vertical="center" wrapText="1"/>
    </xf>
    <xf numFmtId="0" fontId="10" fillId="0" borderId="0" xfId="7" applyFont="1" applyFill="1" applyAlignment="1">
      <alignment horizontal="center" vertical="center" wrapText="1"/>
    </xf>
    <xf numFmtId="20" fontId="0" fillId="0" borderId="0" xfId="7" applyNumberFormat="1" applyFont="1" applyFill="1" applyAlignment="1">
      <alignment horizontal="center" vertical="center"/>
    </xf>
    <xf numFmtId="20" fontId="10" fillId="0" borderId="0" xfId="7" applyNumberFormat="1" applyFont="1" applyFill="1" applyAlignment="1">
      <alignment horizontal="center" vertical="center"/>
    </xf>
    <xf numFmtId="0" fontId="10" fillId="0" borderId="0" xfId="7" applyFont="1" applyFill="1" applyAlignment="1">
      <alignment horizontal="center" vertical="center"/>
    </xf>
    <xf numFmtId="0" fontId="7" fillId="0" borderId="0" xfId="7" applyFont="1" applyFill="1" applyAlignment="1">
      <alignment horizontal="right" vertical="center"/>
    </xf>
    <xf numFmtId="0" fontId="0" fillId="0" borderId="0" xfId="7" applyFont="1" applyFill="1" applyAlignment="1">
      <alignment horizontal="right"/>
    </xf>
    <xf numFmtId="0" fontId="0" fillId="0" borderId="0" xfId="7" applyFont="1" applyFill="1" applyAlignment="1">
      <alignment horizontal="right" vertical="center"/>
    </xf>
    <xf numFmtId="0" fontId="7" fillId="0" borderId="0" xfId="7" applyFont="1" applyFill="1" applyAlignment="1">
      <alignment horizontal="left" vertical="center"/>
    </xf>
    <xf numFmtId="0" fontId="0" fillId="0" borderId="0" xfId="7" applyFont="1" applyFill="1" applyAlignment="1">
      <alignment horizontal="left"/>
    </xf>
    <xf numFmtId="0" fontId="0" fillId="0" borderId="0" xfId="7" applyFont="1" applyFill="1" applyAlignment="1">
      <alignment horizontal="center" vertical="center"/>
    </xf>
    <xf numFmtId="0" fontId="9" fillId="0" borderId="7" xfId="7" applyFont="1" applyFill="1" applyBorder="1" applyAlignment="1">
      <alignment vertical="center" shrinkToFit="1"/>
    </xf>
    <xf numFmtId="0" fontId="2" fillId="0" borderId="15" xfId="7" applyFont="1" applyFill="1" applyBorder="1" applyAlignment="1">
      <alignment shrinkToFit="1"/>
    </xf>
    <xf numFmtId="0" fontId="5" fillId="0" borderId="1" xfId="7" applyFont="1" applyFill="1" applyBorder="1" applyAlignment="1">
      <alignment horizontal="distributed" vertical="center" shrinkToFit="1"/>
    </xf>
    <xf numFmtId="0" fontId="2" fillId="0" borderId="4" xfId="7" applyFont="1" applyFill="1" applyBorder="1" applyAlignment="1">
      <alignment shrinkToFit="1"/>
    </xf>
    <xf numFmtId="0" fontId="5" fillId="0" borderId="2" xfId="7" applyFont="1" applyFill="1" applyBorder="1" applyAlignment="1">
      <alignment horizontal="distributed" vertical="center" shrinkToFit="1"/>
    </xf>
    <xf numFmtId="0" fontId="0" fillId="0" borderId="0" xfId="7" applyFont="1" applyFill="1" applyBorder="1" applyAlignment="1">
      <alignment horizontal="distributed" vertical="center" shrinkToFit="1"/>
    </xf>
    <xf numFmtId="0" fontId="10" fillId="0" borderId="0" xfId="7" applyFont="1" applyFill="1" applyBorder="1" applyAlignment="1">
      <alignment vertical="center"/>
    </xf>
    <xf numFmtId="0" fontId="10" fillId="0" borderId="6" xfId="7" applyFont="1" applyFill="1" applyBorder="1" applyAlignment="1">
      <alignment vertical="center" shrinkToFit="1"/>
    </xf>
    <xf numFmtId="0" fontId="10" fillId="0" borderId="7" xfId="7" applyFont="1" applyFill="1" applyBorder="1" applyAlignment="1">
      <alignment vertical="center" shrinkToFit="1"/>
    </xf>
    <xf numFmtId="20" fontId="0" fillId="0" borderId="0" xfId="7" applyNumberFormat="1" applyFont="1" applyFill="1" applyAlignment="1">
      <alignment vertical="center" shrinkToFit="1"/>
    </xf>
    <xf numFmtId="0" fontId="0" fillId="0" borderId="0" xfId="7" applyFont="1" applyFill="1" applyBorder="1" applyAlignment="1">
      <alignment horizontal="center" vertical="center" shrinkToFit="1"/>
    </xf>
    <xf numFmtId="0" fontId="10" fillId="0" borderId="0" xfId="7" applyFont="1" applyFill="1" applyAlignment="1">
      <alignment horizontal="center" vertical="center" shrinkToFit="1"/>
    </xf>
    <xf numFmtId="20" fontId="0" fillId="0" borderId="0" xfId="7" applyNumberFormat="1" applyFont="1" applyFill="1" applyAlignment="1">
      <alignment horizontal="center" vertical="center" shrinkToFit="1"/>
    </xf>
    <xf numFmtId="20" fontId="10" fillId="0" borderId="0" xfId="7" applyNumberFormat="1" applyFont="1" applyFill="1" applyAlignment="1">
      <alignment horizontal="center" vertical="center" shrinkToFit="1"/>
    </xf>
    <xf numFmtId="0" fontId="7" fillId="0" borderId="0" xfId="7" applyFont="1" applyFill="1" applyAlignment="1">
      <alignment horizontal="right" vertical="center" shrinkToFit="1"/>
    </xf>
    <xf numFmtId="0" fontId="0" fillId="0" borderId="0" xfId="7" applyFont="1" applyFill="1" applyAlignment="1">
      <alignment horizontal="right" shrinkToFit="1"/>
    </xf>
    <xf numFmtId="0" fontId="0" fillId="0" borderId="0" xfId="7" applyFont="1" applyFill="1" applyAlignment="1">
      <alignment horizontal="right" vertical="center" shrinkToFit="1"/>
    </xf>
    <xf numFmtId="0" fontId="0" fillId="0" borderId="0" xfId="7" applyFont="1" applyFill="1" applyAlignment="1">
      <alignment horizontal="center" vertical="center" shrinkToFit="1"/>
    </xf>
    <xf numFmtId="0" fontId="11" fillId="0" borderId="6" xfId="7" applyFont="1" applyFill="1" applyBorder="1" applyAlignment="1">
      <alignment vertical="center" shrinkToFit="1"/>
    </xf>
    <xf numFmtId="0" fontId="11" fillId="0" borderId="7" xfId="7" applyFont="1" applyFill="1" applyBorder="1" applyAlignment="1">
      <alignment vertical="center" shrinkToFit="1"/>
    </xf>
    <xf numFmtId="0" fontId="12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2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>
      <alignment vertical="center"/>
    </xf>
    <xf numFmtId="0" fontId="0" fillId="0" borderId="7" xfId="0" applyFill="1" applyBorder="1">
      <alignment vertical="center"/>
    </xf>
    <xf numFmtId="176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0" fillId="0" borderId="6" xfId="0" applyFill="1" applyBorder="1">
      <alignment vertical="center"/>
    </xf>
    <xf numFmtId="0" fontId="9" fillId="0" borderId="7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shrinkToFit="1"/>
    </xf>
    <xf numFmtId="0" fontId="9" fillId="0" borderId="7" xfId="0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center" vertical="top" shrinkToFit="1"/>
    </xf>
    <xf numFmtId="0" fontId="0" fillId="0" borderId="0" xfId="0" applyFill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3" xfId="0" applyFont="1" applyFill="1" applyBorder="1">
      <alignment vertic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shrinkToFit="1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1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vertical="top"/>
    </xf>
    <xf numFmtId="0" fontId="0" fillId="0" borderId="1" xfId="0" applyFill="1" applyBorder="1">
      <alignment vertical="center"/>
    </xf>
    <xf numFmtId="0" fontId="16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 shrinkToFit="1"/>
    </xf>
    <xf numFmtId="0" fontId="7" fillId="0" borderId="7" xfId="0" applyFont="1" applyFill="1" applyBorder="1" applyAlignment="1">
      <alignment vertical="center" shrinkToFit="1"/>
    </xf>
    <xf numFmtId="0" fontId="24" fillId="0" borderId="2" xfId="0" applyFont="1" applyBorder="1" applyAlignment="1">
      <alignment vertical="center" shrinkToFit="1"/>
    </xf>
    <xf numFmtId="0" fontId="24" fillId="0" borderId="7" xfId="0" applyFont="1" applyBorder="1" applyAlignment="1">
      <alignment vertical="center" shrinkToFit="1"/>
    </xf>
    <xf numFmtId="0" fontId="0" fillId="0" borderId="1" xfId="0" applyBorder="1">
      <alignment vertical="center"/>
    </xf>
    <xf numFmtId="0" fontId="11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center" vertical="top" textRotation="255" indent="1"/>
    </xf>
    <xf numFmtId="0" fontId="11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textRotation="255"/>
    </xf>
    <xf numFmtId="0" fontId="11" fillId="0" borderId="0" xfId="0" applyFont="1" applyFill="1" applyBorder="1" applyAlignment="1">
      <alignment horizontal="center" vertical="top" textRotation="255"/>
    </xf>
    <xf numFmtId="0" fontId="18" fillId="0" borderId="0" xfId="0" applyFont="1" applyFill="1" applyBorder="1" applyAlignment="1">
      <alignment horizontal="left" vertical="top" textRotation="255" indent="1"/>
    </xf>
    <xf numFmtId="0" fontId="18" fillId="0" borderId="0" xfId="0" applyFont="1" applyFill="1" applyBorder="1" applyAlignment="1">
      <alignment vertical="top" textRotation="255" indent="1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10" fillId="0" borderId="0" xfId="0" applyFont="1" applyBorder="1" applyAlignment="1">
      <alignment horizontal="left" vertical="center" indent="1" shrinkToFit="1"/>
    </xf>
    <xf numFmtId="0" fontId="0" fillId="0" borderId="0" xfId="0" applyFont="1" applyBorder="1" applyAlignment="1">
      <alignment horizontal="left" vertical="center" indent="1" shrinkToFit="1"/>
    </xf>
    <xf numFmtId="0" fontId="24" fillId="0" borderId="0" xfId="0" applyFont="1" applyAlignment="1">
      <alignment horizontal="left" vertical="center" indent="1" shrinkToFit="1"/>
    </xf>
    <xf numFmtId="0" fontId="25" fillId="0" borderId="0" xfId="0" applyFont="1" applyAlignment="1">
      <alignment horizontal="left" vertical="center" textRotation="255" indent="1" shrinkToFit="1"/>
    </xf>
    <xf numFmtId="0" fontId="25" fillId="0" borderId="0" xfId="0" applyFont="1" applyAlignment="1">
      <alignment horizontal="left" vertical="center" indent="1" shrinkToFit="1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0" xfId="7" applyFont="1" applyBorder="1" applyAlignment="1">
      <alignment horizontal="center" vertical="center"/>
    </xf>
    <xf numFmtId="0" fontId="6" fillId="0" borderId="12" xfId="7" applyFont="1" applyBorder="1" applyAlignment="1">
      <alignment horizontal="center" vertical="center" shrinkToFit="1"/>
    </xf>
    <xf numFmtId="0" fontId="6" fillId="0" borderId="14" xfId="7" applyFont="1" applyBorder="1" applyAlignment="1">
      <alignment horizontal="center" vertical="center" shrinkToFit="1"/>
    </xf>
    <xf numFmtId="0" fontId="6" fillId="0" borderId="10" xfId="7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20" fontId="27" fillId="0" borderId="0" xfId="8" applyNumberFormat="1" applyFont="1" applyFill="1" applyBorder="1" applyAlignment="1">
      <alignment horizontal="center" vertical="center"/>
    </xf>
    <xf numFmtId="0" fontId="27" fillId="0" borderId="0" xfId="8" applyFont="1" applyFill="1" applyBorder="1" applyAlignment="1">
      <alignment vertical="center"/>
    </xf>
    <xf numFmtId="0" fontId="27" fillId="0" borderId="0" xfId="8" applyFont="1" applyFill="1" applyBorder="1" applyAlignment="1">
      <alignment horizontal="center" vertical="center"/>
    </xf>
    <xf numFmtId="0" fontId="8" fillId="0" borderId="0" xfId="7" applyFont="1" applyBorder="1" applyAlignment="1">
      <alignment vertical="center"/>
    </xf>
    <xf numFmtId="0" fontId="7" fillId="0" borderId="0" xfId="7" applyFont="1" applyBorder="1" applyAlignment="1">
      <alignment vertical="center"/>
    </xf>
    <xf numFmtId="0" fontId="7" fillId="0" borderId="0" xfId="7" applyFont="1" applyBorder="1" applyAlignment="1">
      <alignment vertical="center" shrinkToFit="1"/>
    </xf>
    <xf numFmtId="0" fontId="8" fillId="0" borderId="0" xfId="7" applyFont="1" applyBorder="1" applyAlignment="1">
      <alignment vertical="center" shrinkToFit="1"/>
    </xf>
    <xf numFmtId="20" fontId="8" fillId="0" borderId="0" xfId="7" applyNumberFormat="1" applyFont="1" applyBorder="1" applyAlignment="1">
      <alignment vertical="center" shrinkToFit="1"/>
    </xf>
    <xf numFmtId="0" fontId="6" fillId="0" borderId="0" xfId="7" applyFont="1" applyBorder="1" applyAlignment="1">
      <alignment vertical="center" shrinkToFit="1"/>
    </xf>
    <xf numFmtId="0" fontId="9" fillId="0" borderId="15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9" fillId="0" borderId="24" xfId="0" applyFont="1" applyFill="1" applyBorder="1" applyAlignment="1">
      <alignment vertical="top"/>
    </xf>
    <xf numFmtId="0" fontId="9" fillId="0" borderId="25" xfId="0" applyFont="1" applyFill="1" applyBorder="1" applyAlignment="1">
      <alignment vertical="top"/>
    </xf>
    <xf numFmtId="0" fontId="9" fillId="0" borderId="26" xfId="0" applyFont="1" applyFill="1" applyBorder="1" applyAlignment="1">
      <alignment vertical="top"/>
    </xf>
    <xf numFmtId="0" fontId="0" fillId="0" borderId="28" xfId="0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5" xfId="7" applyFont="1" applyFill="1" applyBorder="1" applyAlignment="1">
      <alignment horizontal="center" vertical="center" shrinkToFit="1"/>
    </xf>
    <xf numFmtId="0" fontId="8" fillId="0" borderId="6" xfId="7" applyFont="1" applyFill="1" applyBorder="1" applyAlignment="1">
      <alignment vertical="center" shrinkToFit="1"/>
    </xf>
    <xf numFmtId="0" fontId="8" fillId="0" borderId="7" xfId="7" applyFont="1" applyFill="1" applyBorder="1" applyAlignment="1">
      <alignment vertical="center" shrinkToFit="1"/>
    </xf>
    <xf numFmtId="0" fontId="0" fillId="0" borderId="0" xfId="7" applyFont="1" applyFill="1" applyBorder="1" applyAlignment="1">
      <alignment horizontal="right" shrinkToFit="1"/>
    </xf>
    <xf numFmtId="0" fontId="0" fillId="0" borderId="0" xfId="7" applyFont="1" applyFill="1" applyBorder="1" applyAlignment="1">
      <alignment horizontal="right" vertical="center" shrinkToFit="1"/>
    </xf>
    <xf numFmtId="0" fontId="0" fillId="0" borderId="0" xfId="7" applyFont="1" applyFill="1" applyBorder="1" applyAlignment="1">
      <alignment vertical="center" shrinkToFit="1"/>
    </xf>
    <xf numFmtId="0" fontId="0" fillId="0" borderId="7" xfId="7" applyFont="1" applyFill="1" applyBorder="1" applyAlignment="1">
      <alignment horizontal="center" shrinkToFit="1"/>
    </xf>
    <xf numFmtId="0" fontId="0" fillId="0" borderId="0" xfId="7" applyFont="1" applyFill="1" applyBorder="1" applyAlignment="1">
      <alignment horizontal="distributed" vertical="center" justifyLastLine="1"/>
    </xf>
    <xf numFmtId="0" fontId="0" fillId="0" borderId="0" xfId="7" applyFont="1" applyFill="1" applyBorder="1" applyAlignment="1"/>
    <xf numFmtId="0" fontId="0" fillId="0" borderId="2" xfId="7" applyFont="1" applyFill="1" applyBorder="1" applyAlignment="1">
      <alignment horizontal="distributed" vertical="center" justifyLastLine="1"/>
    </xf>
    <xf numFmtId="0" fontId="0" fillId="0" borderId="0" xfId="7" applyFont="1" applyFill="1" applyBorder="1" applyAlignment="1">
      <alignment horizontal="right"/>
    </xf>
    <xf numFmtId="0" fontId="0" fillId="0" borderId="0" xfId="7" applyFont="1" applyFill="1" applyBorder="1" applyAlignment="1">
      <alignment horizontal="right" vertical="center"/>
    </xf>
    <xf numFmtId="0" fontId="0" fillId="0" borderId="0" xfId="7" applyFont="1" applyFill="1" applyBorder="1" applyAlignment="1">
      <alignment vertical="center"/>
    </xf>
    <xf numFmtId="0" fontId="7" fillId="0" borderId="0" xfId="7" applyFont="1" applyFill="1" applyBorder="1" applyAlignment="1">
      <alignment horizontal="left" vertical="center"/>
    </xf>
    <xf numFmtId="0" fontId="1" fillId="0" borderId="0" xfId="10" applyFill="1" applyBorder="1">
      <alignment vertical="center"/>
    </xf>
    <xf numFmtId="0" fontId="1" fillId="0" borderId="0" xfId="10" applyFill="1" applyBorder="1" applyAlignment="1">
      <alignment horizontal="right" vertical="center"/>
    </xf>
    <xf numFmtId="0" fontId="5" fillId="0" borderId="0" xfId="10" applyFont="1" applyFill="1" applyBorder="1" applyAlignment="1">
      <alignment vertical="center" wrapText="1"/>
    </xf>
    <xf numFmtId="0" fontId="1" fillId="0" borderId="0" xfId="10" applyFill="1" applyBorder="1" applyAlignment="1">
      <alignment horizontal="left" vertical="center"/>
    </xf>
    <xf numFmtId="0" fontId="1" fillId="0" borderId="7" xfId="10" applyFill="1" applyBorder="1" applyAlignment="1">
      <alignment horizontal="right" vertical="center"/>
    </xf>
    <xf numFmtId="0" fontId="1" fillId="0" borderId="7" xfId="10" applyFill="1" applyBorder="1">
      <alignment vertical="center"/>
    </xf>
    <xf numFmtId="0" fontId="1" fillId="0" borderId="7" xfId="10" applyFill="1" applyBorder="1" applyAlignment="1">
      <alignment horizontal="left" vertical="center"/>
    </xf>
    <xf numFmtId="0" fontId="5" fillId="0" borderId="0" xfId="10" applyFont="1" applyFill="1" applyBorder="1" applyAlignment="1">
      <alignment horizontal="center" vertical="center" wrapText="1"/>
    </xf>
    <xf numFmtId="0" fontId="1" fillId="0" borderId="3" xfId="10" applyFill="1" applyBorder="1" applyAlignment="1">
      <alignment horizontal="left" vertical="center"/>
    </xf>
    <xf numFmtId="0" fontId="1" fillId="0" borderId="0" xfId="10" applyFill="1" applyBorder="1" applyAlignment="1">
      <alignment vertical="center" textRotation="255"/>
    </xf>
    <xf numFmtId="0" fontId="1" fillId="0" borderId="9" xfId="10" applyFill="1" applyBorder="1">
      <alignment vertical="center"/>
    </xf>
    <xf numFmtId="0" fontId="1" fillId="0" borderId="9" xfId="10" applyFill="1" applyBorder="1" applyAlignment="1">
      <alignment horizontal="left" vertical="center"/>
    </xf>
    <xf numFmtId="0" fontId="10" fillId="0" borderId="6" xfId="10" applyFont="1" applyFill="1" applyBorder="1" applyAlignment="1">
      <alignment horizontal="right"/>
    </xf>
    <xf numFmtId="0" fontId="1" fillId="0" borderId="6" xfId="10" applyFill="1" applyBorder="1" applyAlignment="1">
      <alignment vertical="center"/>
    </xf>
    <xf numFmtId="0" fontId="1" fillId="0" borderId="6" xfId="10" applyFill="1" applyBorder="1" applyAlignment="1">
      <alignment horizontal="left" vertical="center"/>
    </xf>
    <xf numFmtId="0" fontId="10" fillId="0" borderId="6" xfId="10" applyFont="1" applyFill="1" applyBorder="1" applyAlignment="1">
      <alignment horizontal="left" vertical="center"/>
    </xf>
    <xf numFmtId="0" fontId="1" fillId="0" borderId="1" xfId="10" applyFill="1" applyBorder="1">
      <alignment vertical="center"/>
    </xf>
    <xf numFmtId="0" fontId="1" fillId="0" borderId="1" xfId="10" applyFill="1" applyBorder="1" applyAlignment="1">
      <alignment horizontal="left" vertical="center"/>
    </xf>
    <xf numFmtId="0" fontId="1" fillId="0" borderId="0" xfId="10" applyFill="1" applyBorder="1" applyProtection="1">
      <alignment vertical="center"/>
      <protection locked="0"/>
    </xf>
    <xf numFmtId="0" fontId="1" fillId="0" borderId="0" xfId="10" applyFill="1" applyBorder="1" applyAlignment="1" applyProtection="1">
      <alignment horizontal="left" vertical="center"/>
      <protection locked="0"/>
    </xf>
    <xf numFmtId="0" fontId="1" fillId="0" borderId="2" xfId="10" applyFill="1" applyBorder="1" applyAlignment="1">
      <alignment vertical="center"/>
    </xf>
    <xf numFmtId="0" fontId="1" fillId="0" borderId="3" xfId="10" applyFill="1" applyBorder="1">
      <alignment vertical="center"/>
    </xf>
    <xf numFmtId="0" fontId="1" fillId="0" borderId="6" xfId="10" applyFill="1" applyBorder="1">
      <alignment vertical="center"/>
    </xf>
    <xf numFmtId="0" fontId="1" fillId="0" borderId="0" xfId="10" applyFill="1" applyBorder="1" applyAlignment="1">
      <alignment horizontal="center" vertical="center"/>
    </xf>
    <xf numFmtId="0" fontId="10" fillId="0" borderId="0" xfId="10" applyFont="1" applyFill="1" applyBorder="1" applyAlignment="1">
      <alignment horizontal="right" vertical="center" shrinkToFit="1"/>
    </xf>
    <xf numFmtId="0" fontId="1" fillId="0" borderId="11" xfId="10" applyFill="1" applyBorder="1">
      <alignment vertical="center"/>
    </xf>
    <xf numFmtId="0" fontId="1" fillId="0" borderId="2" xfId="10" applyFill="1" applyBorder="1" applyAlignment="1">
      <alignment horizontal="left" vertical="center"/>
    </xf>
    <xf numFmtId="0" fontId="1" fillId="0" borderId="15" xfId="10" applyFill="1" applyBorder="1" applyAlignment="1">
      <alignment horizontal="left" vertical="center"/>
    </xf>
    <xf numFmtId="0" fontId="1" fillId="0" borderId="6" xfId="10" applyFill="1" applyBorder="1" applyAlignment="1">
      <alignment horizontal="right" vertical="center"/>
    </xf>
    <xf numFmtId="0" fontId="1" fillId="0" borderId="5" xfId="10" applyFill="1" applyBorder="1">
      <alignment vertical="center"/>
    </xf>
    <xf numFmtId="0" fontId="1" fillId="0" borderId="13" xfId="10" applyFill="1" applyBorder="1">
      <alignment vertical="center"/>
    </xf>
    <xf numFmtId="0" fontId="1" fillId="0" borderId="13" xfId="10" applyFill="1" applyBorder="1" applyAlignment="1">
      <alignment horizontal="left" vertical="center"/>
    </xf>
    <xf numFmtId="0" fontId="4" fillId="0" borderId="0" xfId="10" applyFont="1" applyFill="1" applyBorder="1">
      <alignment vertical="center"/>
    </xf>
    <xf numFmtId="0" fontId="1" fillId="0" borderId="2" xfId="10" applyFill="1" applyBorder="1">
      <alignment vertical="center"/>
    </xf>
    <xf numFmtId="0" fontId="1" fillId="0" borderId="0" xfId="10" applyFill="1" applyBorder="1" applyAlignment="1">
      <alignment vertical="center"/>
    </xf>
    <xf numFmtId="0" fontId="1" fillId="0" borderId="3" xfId="10" applyFill="1" applyBorder="1" applyAlignment="1">
      <alignment horizontal="center" vertical="center"/>
    </xf>
    <xf numFmtId="0" fontId="4" fillId="0" borderId="0" xfId="10" applyFont="1" applyFill="1" applyBorder="1" applyAlignment="1">
      <alignment vertical="center"/>
    </xf>
    <xf numFmtId="0" fontId="4" fillId="0" borderId="0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1" fillId="0" borderId="3" xfId="10" applyFill="1" applyBorder="1" applyAlignment="1">
      <alignment vertical="center"/>
    </xf>
    <xf numFmtId="0" fontId="1" fillId="0" borderId="0" xfId="10" applyFill="1" applyBorder="1" applyAlignment="1">
      <alignment horizontal="right"/>
    </xf>
    <xf numFmtId="0" fontId="5" fillId="0" borderId="0" xfId="10" applyFont="1" applyFill="1" applyBorder="1">
      <alignment vertical="center"/>
    </xf>
    <xf numFmtId="0" fontId="14" fillId="0" borderId="0" xfId="10" applyFont="1" applyFill="1" applyBorder="1">
      <alignment vertical="center"/>
    </xf>
    <xf numFmtId="0" fontId="1" fillId="0" borderId="4" xfId="10" applyFill="1" applyBorder="1">
      <alignment vertical="center"/>
    </xf>
    <xf numFmtId="0" fontId="10" fillId="0" borderId="3" xfId="10" applyFont="1" applyFill="1" applyBorder="1">
      <alignment vertical="center"/>
    </xf>
    <xf numFmtId="0" fontId="1" fillId="0" borderId="5" xfId="10" applyFill="1" applyBorder="1" applyAlignment="1">
      <alignment horizontal="left" vertical="center"/>
    </xf>
    <xf numFmtId="0" fontId="10" fillId="0" borderId="0" xfId="10" applyFont="1" applyFill="1" applyBorder="1" applyAlignment="1">
      <alignment horizontal="left" vertical="center"/>
    </xf>
    <xf numFmtId="0" fontId="30" fillId="0" borderId="0" xfId="10" applyFont="1" applyFill="1" applyBorder="1" applyAlignment="1">
      <alignment horizontal="center" vertical="center"/>
    </xf>
    <xf numFmtId="0" fontId="1" fillId="0" borderId="7" xfId="10" applyFill="1" applyBorder="1" applyAlignment="1">
      <alignment horizontal="right"/>
    </xf>
    <xf numFmtId="0" fontId="1" fillId="0" borderId="6" xfId="10" applyFill="1" applyBorder="1" applyAlignment="1">
      <alignment horizontal="right"/>
    </xf>
    <xf numFmtId="0" fontId="5" fillId="0" borderId="3" xfId="10" applyFont="1" applyFill="1" applyBorder="1" applyAlignment="1">
      <alignment horizontal="center" vertical="center" wrapText="1"/>
    </xf>
    <xf numFmtId="0" fontId="2" fillId="0" borderId="0" xfId="10" applyFont="1" applyFill="1" applyBorder="1">
      <alignment vertical="center"/>
    </xf>
    <xf numFmtId="0" fontId="1" fillId="0" borderId="15" xfId="10" applyFill="1" applyBorder="1">
      <alignment vertical="center"/>
    </xf>
    <xf numFmtId="0" fontId="10" fillId="0" borderId="6" xfId="10" applyFont="1" applyFill="1" applyBorder="1" applyAlignment="1">
      <alignment horizontal="right" vertical="center"/>
    </xf>
    <xf numFmtId="0" fontId="30" fillId="0" borderId="0" xfId="10" applyFont="1" applyFill="1" applyBorder="1" applyAlignment="1">
      <alignment vertical="center"/>
    </xf>
    <xf numFmtId="0" fontId="10" fillId="0" borderId="4" xfId="10" applyFont="1" applyFill="1" applyBorder="1" applyAlignment="1">
      <alignment vertical="center"/>
    </xf>
    <xf numFmtId="0" fontId="2" fillId="0" borderId="6" xfId="10" applyFont="1" applyFill="1" applyBorder="1" applyAlignment="1">
      <alignment vertical="center"/>
    </xf>
    <xf numFmtId="0" fontId="2" fillId="0" borderId="9" xfId="10" applyFont="1" applyFill="1" applyBorder="1" applyAlignment="1">
      <alignment vertical="center"/>
    </xf>
    <xf numFmtId="0" fontId="2" fillId="0" borderId="0" xfId="10" applyFont="1" applyFill="1" applyBorder="1" applyAlignment="1">
      <alignment vertical="center"/>
    </xf>
    <xf numFmtId="0" fontId="10" fillId="0" borderId="6" xfId="10" applyFont="1" applyFill="1" applyBorder="1" applyAlignment="1">
      <alignment vertical="center"/>
    </xf>
    <xf numFmtId="0" fontId="1" fillId="0" borderId="0" xfId="10" applyFont="1" applyFill="1" applyBorder="1" applyAlignment="1">
      <alignment horizontal="center" vertical="center"/>
    </xf>
    <xf numFmtId="20" fontId="1" fillId="0" borderId="0" xfId="10" applyNumberFormat="1" applyFont="1" applyFill="1" applyBorder="1" applyAlignment="1">
      <alignment horizontal="center" vertical="center"/>
    </xf>
    <xf numFmtId="0" fontId="1" fillId="0" borderId="0" xfId="10" applyFont="1" applyFill="1" applyBorder="1">
      <alignment vertical="center"/>
    </xf>
    <xf numFmtId="49" fontId="1" fillId="0" borderId="0" xfId="10" applyNumberFormat="1" applyFont="1" applyFill="1" applyBorder="1" applyAlignment="1">
      <alignment horizontal="center" vertical="center"/>
    </xf>
    <xf numFmtId="20" fontId="1" fillId="0" borderId="0" xfId="10" applyNumberFormat="1" applyFill="1" applyBorder="1" applyAlignment="1">
      <alignment horizontal="center" vertical="center"/>
    </xf>
    <xf numFmtId="0" fontId="1" fillId="0" borderId="0" xfId="10">
      <alignment vertical="center"/>
    </xf>
    <xf numFmtId="0" fontId="20" fillId="0" borderId="0" xfId="10" applyFont="1" applyFill="1" applyBorder="1" applyAlignment="1">
      <alignment horizontal="right" vertical="center" shrinkToFit="1"/>
    </xf>
    <xf numFmtId="0" fontId="20" fillId="0" borderId="0" xfId="10" applyFont="1" applyFill="1" applyBorder="1" applyAlignment="1">
      <alignment horizontal="left" vertical="center" shrinkToFit="1"/>
    </xf>
    <xf numFmtId="0" fontId="10" fillId="0" borderId="0" xfId="10" applyFont="1" applyFill="1" applyBorder="1" applyAlignment="1">
      <alignment horizontal="left" vertical="center" shrinkToFit="1"/>
    </xf>
    <xf numFmtId="0" fontId="5" fillId="0" borderId="0" xfId="10" applyFont="1" applyFill="1" applyBorder="1" applyAlignment="1">
      <alignment vertical="center"/>
    </xf>
    <xf numFmtId="0" fontId="27" fillId="0" borderId="9" xfId="8" applyFont="1" applyFill="1" applyBorder="1" applyAlignment="1">
      <alignment vertical="center"/>
    </xf>
    <xf numFmtId="0" fontId="27" fillId="0" borderId="5" xfId="8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46" xfId="0" applyFont="1" applyFill="1" applyBorder="1" applyAlignment="1">
      <alignment vertical="top"/>
    </xf>
    <xf numFmtId="0" fontId="9" fillId="0" borderId="45" xfId="0" applyFont="1" applyFill="1" applyBorder="1" applyAlignment="1">
      <alignment vertical="top"/>
    </xf>
    <xf numFmtId="0" fontId="9" fillId="0" borderId="47" xfId="0" applyFont="1" applyFill="1" applyBorder="1" applyAlignment="1">
      <alignment vertical="top"/>
    </xf>
    <xf numFmtId="0" fontId="9" fillId="0" borderId="47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0" fillId="0" borderId="47" xfId="0" applyFill="1" applyBorder="1">
      <alignment vertical="center"/>
    </xf>
    <xf numFmtId="0" fontId="0" fillId="0" borderId="48" xfId="0" applyFill="1" applyBorder="1">
      <alignment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7" fillId="0" borderId="3" xfId="0" applyFont="1" applyFill="1" applyBorder="1" applyAlignment="1">
      <alignment vertical="top"/>
    </xf>
    <xf numFmtId="177" fontId="9" fillId="0" borderId="7" xfId="0" applyNumberFormat="1" applyFont="1" applyFill="1" applyBorder="1" applyAlignment="1">
      <alignment vertical="center"/>
    </xf>
    <xf numFmtId="0" fontId="5" fillId="0" borderId="3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0" fillId="0" borderId="3" xfId="0" applyBorder="1" applyAlignment="1">
      <alignment horizontal="right" vertical="center"/>
    </xf>
    <xf numFmtId="0" fontId="10" fillId="0" borderId="2" xfId="0" applyFont="1" applyBorder="1">
      <alignment vertical="center"/>
    </xf>
    <xf numFmtId="0" fontId="0" fillId="0" borderId="2" xfId="0" applyBorder="1">
      <alignment vertical="center"/>
    </xf>
    <xf numFmtId="0" fontId="10" fillId="0" borderId="0" xfId="0" applyFont="1" applyBorder="1" applyAlignment="1">
      <alignment vertical="center"/>
    </xf>
    <xf numFmtId="0" fontId="0" fillId="0" borderId="49" xfId="0" applyBorder="1">
      <alignment vertical="center"/>
    </xf>
    <xf numFmtId="0" fontId="10" fillId="0" borderId="24" xfId="0" applyFont="1" applyBorder="1" applyAlignment="1">
      <alignment horizontal="left" vertical="center"/>
    </xf>
    <xf numFmtId="0" fontId="0" fillId="0" borderId="47" xfId="0" applyBorder="1">
      <alignment vertical="center"/>
    </xf>
    <xf numFmtId="0" fontId="10" fillId="0" borderId="47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49" fontId="9" fillId="0" borderId="47" xfId="0" applyNumberFormat="1" applyFont="1" applyBorder="1" applyAlignment="1">
      <alignment vertical="center"/>
    </xf>
    <xf numFmtId="0" fontId="0" fillId="0" borderId="48" xfId="0" applyBorder="1">
      <alignment vertical="center"/>
    </xf>
    <xf numFmtId="0" fontId="0" fillId="0" borderId="46" xfId="0" applyBorder="1">
      <alignment vertical="center"/>
    </xf>
    <xf numFmtId="0" fontId="0" fillId="0" borderId="45" xfId="0" applyBorder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12" xfId="7" applyFont="1" applyBorder="1" applyAlignment="1">
      <alignment horizontal="center" vertical="center" shrinkToFit="1"/>
    </xf>
    <xf numFmtId="0" fontId="2" fillId="0" borderId="14" xfId="7" applyBorder="1" applyAlignment="1">
      <alignment horizontal="center" vertical="center" shrinkToFit="1"/>
    </xf>
    <xf numFmtId="0" fontId="7" fillId="0" borderId="14" xfId="7" applyFont="1" applyBorder="1" applyAlignment="1">
      <alignment horizontal="center" vertical="center" shrinkToFit="1"/>
    </xf>
    <xf numFmtId="0" fontId="7" fillId="0" borderId="10" xfId="7" applyFont="1" applyBorder="1" applyAlignment="1">
      <alignment horizontal="center" vertical="center" shrinkToFit="1"/>
    </xf>
    <xf numFmtId="0" fontId="14" fillId="0" borderId="12" xfId="7" applyFont="1" applyBorder="1" applyAlignment="1">
      <alignment horizontal="center" vertical="center" shrinkToFit="1"/>
    </xf>
    <xf numFmtId="0" fontId="14" fillId="0" borderId="14" xfId="7" applyFont="1" applyBorder="1" applyAlignment="1">
      <alignment horizontal="center" vertical="center" shrinkToFit="1"/>
    </xf>
    <xf numFmtId="20" fontId="8" fillId="0" borderId="12" xfId="7" applyNumberFormat="1" applyFont="1" applyBorder="1" applyAlignment="1">
      <alignment horizontal="center" vertical="center" shrinkToFit="1"/>
    </xf>
    <xf numFmtId="0" fontId="8" fillId="0" borderId="14" xfId="7" applyFont="1" applyBorder="1" applyAlignment="1">
      <alignment horizontal="center" vertical="center" shrinkToFit="1"/>
    </xf>
    <xf numFmtId="0" fontId="8" fillId="0" borderId="10" xfId="7" applyFont="1" applyBorder="1" applyAlignment="1">
      <alignment horizontal="center" vertical="center" shrinkToFit="1"/>
    </xf>
    <xf numFmtId="0" fontId="6" fillId="0" borderId="12" xfId="7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14" xfId="7" applyFont="1" applyBorder="1" applyAlignment="1">
      <alignment horizontal="center" vertical="center" shrinkToFit="1"/>
    </xf>
    <xf numFmtId="0" fontId="6" fillId="0" borderId="10" xfId="7" applyFont="1" applyBorder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20" fontId="12" fillId="0" borderId="0" xfId="7" applyNumberFormat="1" applyFont="1" applyBorder="1" applyAlignment="1">
      <alignment horizontal="center" vertical="center"/>
    </xf>
    <xf numFmtId="0" fontId="2" fillId="0" borderId="0" xfId="7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/>
    </xf>
    <xf numFmtId="0" fontId="6" fillId="0" borderId="0" xfId="7" applyFont="1" applyBorder="1" applyAlignment="1">
      <alignment horizontal="center" vertical="center"/>
    </xf>
    <xf numFmtId="0" fontId="6" fillId="0" borderId="12" xfId="7" applyFont="1" applyFill="1" applyBorder="1" applyAlignment="1">
      <alignment horizontal="center" vertical="center" shrinkToFit="1"/>
    </xf>
    <xf numFmtId="0" fontId="6" fillId="0" borderId="10" xfId="7" applyFont="1" applyFill="1" applyBorder="1" applyAlignment="1">
      <alignment horizontal="center" vertical="center" shrinkToFit="1"/>
    </xf>
    <xf numFmtId="0" fontId="2" fillId="0" borderId="14" xfId="7" applyBorder="1" applyAlignment="1">
      <alignment vertical="center" shrinkToFit="1"/>
    </xf>
    <xf numFmtId="0" fontId="14" fillId="0" borderId="10" xfId="7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left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10" applyFill="1" applyBorder="1" applyAlignment="1">
      <alignment horizontal="center" vertical="center"/>
    </xf>
    <xf numFmtId="0" fontId="10" fillId="0" borderId="8" xfId="10" applyFont="1" applyFill="1" applyBorder="1" applyAlignment="1">
      <alignment horizontal="right" vertical="center" shrinkToFit="1"/>
    </xf>
    <xf numFmtId="0" fontId="20" fillId="0" borderId="9" xfId="10" applyFont="1" applyFill="1" applyBorder="1" applyAlignment="1">
      <alignment horizontal="right" vertical="center" shrinkToFit="1"/>
    </xf>
    <xf numFmtId="0" fontId="10" fillId="0" borderId="8" xfId="10" applyFont="1" applyFill="1" applyBorder="1" applyAlignment="1">
      <alignment horizontal="left" vertical="center" shrinkToFit="1"/>
    </xf>
    <xf numFmtId="0" fontId="20" fillId="0" borderId="8" xfId="10" applyFont="1" applyFill="1" applyBorder="1" applyAlignment="1">
      <alignment horizontal="left" vertical="center" shrinkToFit="1"/>
    </xf>
    <xf numFmtId="0" fontId="23" fillId="0" borderId="0" xfId="10" applyFont="1" applyFill="1" applyBorder="1" applyAlignment="1">
      <alignment horizontal="center" vertical="center"/>
    </xf>
    <xf numFmtId="0" fontId="28" fillId="0" borderId="0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vertical="center"/>
    </xf>
    <xf numFmtId="0" fontId="5" fillId="0" borderId="0" xfId="10" applyFont="1" applyFill="1" applyBorder="1" applyAlignment="1">
      <alignment horizontal="center" vertical="center"/>
    </xf>
    <xf numFmtId="0" fontId="1" fillId="0" borderId="0" xfId="10" applyFill="1" applyBorder="1" applyAlignment="1">
      <alignment horizontal="left" vertical="center" shrinkToFit="1"/>
    </xf>
    <xf numFmtId="0" fontId="1" fillId="0" borderId="0" xfId="10" applyFill="1" applyBorder="1" applyAlignment="1">
      <alignment horizontal="right" vertical="center"/>
    </xf>
    <xf numFmtId="0" fontId="1" fillId="0" borderId="1" xfId="10" applyFill="1" applyBorder="1" applyAlignment="1">
      <alignment horizontal="right" vertical="center"/>
    </xf>
    <xf numFmtId="0" fontId="1" fillId="0" borderId="2" xfId="10" applyFill="1" applyBorder="1" applyAlignment="1">
      <alignment horizontal="right" vertical="center"/>
    </xf>
    <xf numFmtId="0" fontId="1" fillId="0" borderId="15" xfId="10" applyFill="1" applyBorder="1" applyAlignment="1">
      <alignment horizontal="left" vertical="center"/>
    </xf>
    <xf numFmtId="0" fontId="1" fillId="0" borderId="11" xfId="10" applyFill="1" applyBorder="1" applyAlignment="1">
      <alignment horizontal="left" vertical="center"/>
    </xf>
    <xf numFmtId="0" fontId="10" fillId="3" borderId="28" xfId="10" applyFont="1" applyFill="1" applyBorder="1" applyAlignment="1">
      <alignment horizontal="right" vertical="center" shrinkToFit="1"/>
    </xf>
    <xf numFmtId="0" fontId="10" fillId="3" borderId="32" xfId="10" applyFont="1" applyFill="1" applyBorder="1" applyAlignment="1">
      <alignment horizontal="right" vertical="center" shrinkToFit="1"/>
    </xf>
    <xf numFmtId="0" fontId="1" fillId="0" borderId="3" xfId="10" applyFill="1" applyBorder="1" applyAlignment="1">
      <alignment horizontal="right" vertical="center"/>
    </xf>
    <xf numFmtId="0" fontId="1" fillId="0" borderId="4" xfId="10" applyFill="1" applyBorder="1" applyAlignment="1">
      <alignment horizontal="center" vertical="center"/>
    </xf>
    <xf numFmtId="0" fontId="10" fillId="0" borderId="9" xfId="10" applyFont="1" applyFill="1" applyBorder="1" applyAlignment="1">
      <alignment horizontal="left" vertical="center" shrinkToFit="1"/>
    </xf>
    <xf numFmtId="0" fontId="10" fillId="0" borderId="13" xfId="10" applyFont="1" applyFill="1" applyBorder="1" applyAlignment="1">
      <alignment horizontal="left" vertical="center" shrinkToFit="1"/>
    </xf>
    <xf numFmtId="0" fontId="10" fillId="0" borderId="1" xfId="10" applyFont="1" applyFill="1" applyBorder="1" applyAlignment="1">
      <alignment horizontal="center" vertical="center" textRotation="255" shrinkToFit="1"/>
    </xf>
    <xf numFmtId="0" fontId="10" fillId="0" borderId="3" xfId="10" applyFont="1" applyFill="1" applyBorder="1" applyAlignment="1">
      <alignment horizontal="center" vertical="center" textRotation="255" shrinkToFit="1"/>
    </xf>
    <xf numFmtId="0" fontId="10" fillId="0" borderId="5" xfId="10" applyFont="1" applyFill="1" applyBorder="1" applyAlignment="1">
      <alignment horizontal="center" vertical="center" textRotation="255" shrinkToFit="1"/>
    </xf>
    <xf numFmtId="0" fontId="10" fillId="0" borderId="13" xfId="10" applyFont="1" applyFill="1" applyBorder="1" applyAlignment="1">
      <alignment horizontal="center" vertical="center" textRotation="255" shrinkToFit="1"/>
    </xf>
    <xf numFmtId="0" fontId="10" fillId="0" borderId="31" xfId="10" applyFont="1" applyFill="1" applyBorder="1" applyAlignment="1">
      <alignment horizontal="right" vertical="center" shrinkToFit="1"/>
    </xf>
    <xf numFmtId="0" fontId="20" fillId="0" borderId="8" xfId="10" applyFont="1" applyFill="1" applyBorder="1" applyAlignment="1">
      <alignment horizontal="right" vertical="center" shrinkToFit="1"/>
    </xf>
    <xf numFmtId="0" fontId="1" fillId="0" borderId="0" xfId="10" applyFill="1" applyBorder="1" applyAlignment="1">
      <alignment vertical="center"/>
    </xf>
    <xf numFmtId="0" fontId="10" fillId="0" borderId="9" xfId="10" applyFont="1" applyFill="1" applyBorder="1" applyAlignment="1">
      <alignment horizontal="center" vertical="center" textRotation="255"/>
    </xf>
    <xf numFmtId="0" fontId="10" fillId="0" borderId="5" xfId="10" applyFont="1" applyFill="1" applyBorder="1" applyAlignment="1">
      <alignment horizontal="center" vertical="center" textRotation="255"/>
    </xf>
    <xf numFmtId="0" fontId="10" fillId="0" borderId="13" xfId="10" applyFont="1" applyFill="1" applyBorder="1" applyAlignment="1">
      <alignment horizontal="center" vertical="center" textRotation="255"/>
    </xf>
    <xf numFmtId="0" fontId="10" fillId="5" borderId="29" xfId="10" applyFont="1" applyFill="1" applyBorder="1" applyAlignment="1">
      <alignment horizontal="right" vertical="center" shrinkToFit="1"/>
    </xf>
    <xf numFmtId="0" fontId="20" fillId="5" borderId="30" xfId="10" applyFont="1" applyFill="1" applyBorder="1" applyAlignment="1">
      <alignment horizontal="right" vertical="center" shrinkToFit="1"/>
    </xf>
    <xf numFmtId="0" fontId="10" fillId="5" borderId="41" xfId="10" applyFont="1" applyFill="1" applyBorder="1" applyAlignment="1">
      <alignment horizontal="left" vertical="center" shrinkToFit="1"/>
    </xf>
    <xf numFmtId="0" fontId="20" fillId="5" borderId="43" xfId="10" applyFont="1" applyFill="1" applyBorder="1" applyAlignment="1">
      <alignment horizontal="left" vertical="center" shrinkToFit="1"/>
    </xf>
    <xf numFmtId="0" fontId="1" fillId="0" borderId="9" xfId="10" applyFill="1" applyBorder="1" applyAlignment="1">
      <alignment horizontal="center" vertical="center"/>
    </xf>
    <xf numFmtId="0" fontId="1" fillId="0" borderId="13" xfId="10" applyFill="1" applyBorder="1" applyAlignment="1">
      <alignment horizontal="center" vertical="center"/>
    </xf>
    <xf numFmtId="0" fontId="10" fillId="0" borderId="0" xfId="10" applyFont="1" applyFill="1" applyBorder="1" applyAlignment="1">
      <alignment horizontal="center" vertical="center"/>
    </xf>
    <xf numFmtId="0" fontId="10" fillId="0" borderId="33" xfId="10" applyFont="1" applyFill="1" applyBorder="1" applyAlignment="1">
      <alignment horizontal="right" vertical="center" shrinkToFit="1"/>
    </xf>
    <xf numFmtId="0" fontId="10" fillId="0" borderId="34" xfId="10" applyFont="1" applyFill="1" applyBorder="1" applyAlignment="1">
      <alignment horizontal="right" vertical="center" shrinkToFit="1"/>
    </xf>
    <xf numFmtId="0" fontId="1" fillId="0" borderId="4" xfId="10" applyFill="1" applyBorder="1" applyAlignment="1">
      <alignment horizontal="left" vertical="center"/>
    </xf>
    <xf numFmtId="0" fontId="10" fillId="0" borderId="5" xfId="10" applyFont="1" applyFill="1" applyBorder="1" applyAlignment="1">
      <alignment horizontal="right" vertical="center" shrinkToFit="1"/>
    </xf>
    <xf numFmtId="0" fontId="10" fillId="0" borderId="13" xfId="10" applyFont="1" applyFill="1" applyBorder="1" applyAlignment="1">
      <alignment horizontal="right" vertical="center" shrinkToFit="1"/>
    </xf>
    <xf numFmtId="0" fontId="27" fillId="3" borderId="0" xfId="8" applyFont="1" applyFill="1" applyBorder="1" applyAlignment="1">
      <alignment horizontal="center" vertical="center"/>
    </xf>
    <xf numFmtId="0" fontId="10" fillId="0" borderId="28" xfId="10" applyFont="1" applyFill="1" applyBorder="1" applyAlignment="1">
      <alignment horizontal="right" vertical="center" shrinkToFit="1"/>
    </xf>
    <xf numFmtId="0" fontId="20" fillId="0" borderId="32" xfId="10" applyFont="1" applyFill="1" applyBorder="1" applyAlignment="1">
      <alignment horizontal="right" vertical="center" shrinkToFit="1"/>
    </xf>
    <xf numFmtId="0" fontId="10" fillId="0" borderId="23" xfId="10" applyFont="1" applyFill="1" applyBorder="1" applyAlignment="1">
      <alignment horizontal="left" vertical="center" shrinkToFit="1"/>
    </xf>
    <xf numFmtId="0" fontId="20" fillId="0" borderId="0" xfId="10" applyFont="1" applyFill="1" applyBorder="1" applyAlignment="1">
      <alignment horizontal="right" vertical="center" shrinkToFit="1"/>
    </xf>
    <xf numFmtId="0" fontId="1" fillId="0" borderId="3" xfId="10" applyFill="1" applyBorder="1" applyAlignment="1">
      <alignment horizontal="center" vertical="center"/>
    </xf>
    <xf numFmtId="0" fontId="20" fillId="0" borderId="9" xfId="10" applyFont="1" applyFill="1" applyBorder="1" applyAlignment="1">
      <alignment horizontal="left" vertical="center" shrinkToFit="1"/>
    </xf>
    <xf numFmtId="0" fontId="1" fillId="0" borderId="3" xfId="10" applyFill="1" applyBorder="1" applyAlignment="1">
      <alignment vertical="center"/>
    </xf>
    <xf numFmtId="0" fontId="10" fillId="0" borderId="5" xfId="10" applyFont="1" applyFill="1" applyBorder="1" applyAlignment="1">
      <alignment horizontal="left" vertical="center" shrinkToFit="1"/>
    </xf>
    <xf numFmtId="0" fontId="27" fillId="5" borderId="4" xfId="8" applyFont="1" applyFill="1" applyBorder="1" applyAlignment="1">
      <alignment horizontal="center" vertical="center"/>
    </xf>
    <xf numFmtId="0" fontId="27" fillId="5" borderId="0" xfId="8" applyFont="1" applyFill="1" applyBorder="1" applyAlignment="1">
      <alignment horizontal="center" vertical="center"/>
    </xf>
    <xf numFmtId="0" fontId="10" fillId="3" borderId="28" xfId="10" applyFont="1" applyFill="1" applyBorder="1" applyAlignment="1">
      <alignment horizontal="left" vertical="center" shrinkToFit="1"/>
    </xf>
    <xf numFmtId="0" fontId="10" fillId="3" borderId="32" xfId="10" applyFont="1" applyFill="1" applyBorder="1" applyAlignment="1">
      <alignment horizontal="left" vertical="center" shrinkToFit="1"/>
    </xf>
    <xf numFmtId="0" fontId="10" fillId="0" borderId="36" xfId="10" applyFont="1" applyFill="1" applyBorder="1" applyAlignment="1">
      <alignment horizontal="right" vertical="center" shrinkToFit="1"/>
    </xf>
    <xf numFmtId="0" fontId="2" fillId="0" borderId="3" xfId="10" applyFont="1" applyFill="1" applyBorder="1" applyAlignment="1">
      <alignment horizontal="right" vertical="center"/>
    </xf>
    <xf numFmtId="0" fontId="2" fillId="0" borderId="2" xfId="10" applyFont="1" applyFill="1" applyBorder="1" applyAlignment="1">
      <alignment horizontal="right" vertical="center"/>
    </xf>
    <xf numFmtId="0" fontId="2" fillId="0" borderId="4" xfId="10" applyFont="1" applyFill="1" applyBorder="1" applyAlignment="1">
      <alignment horizontal="left" vertical="center"/>
    </xf>
    <xf numFmtId="0" fontId="2" fillId="0" borderId="11" xfId="10" applyFont="1" applyFill="1" applyBorder="1" applyAlignment="1">
      <alignment horizontal="left" vertical="center"/>
    </xf>
    <xf numFmtId="0" fontId="2" fillId="0" borderId="3" xfId="10" applyFont="1" applyFill="1" applyBorder="1" applyAlignment="1">
      <alignment vertical="center"/>
    </xf>
    <xf numFmtId="0" fontId="10" fillId="3" borderId="23" xfId="10" applyFont="1" applyFill="1" applyBorder="1" applyAlignment="1">
      <alignment horizontal="right" vertical="center" shrinkToFit="1"/>
    </xf>
    <xf numFmtId="0" fontId="20" fillId="3" borderId="23" xfId="10" applyFont="1" applyFill="1" applyBorder="1" applyAlignment="1">
      <alignment horizontal="right" vertical="center" shrinkToFit="1"/>
    </xf>
    <xf numFmtId="0" fontId="10" fillId="0" borderId="23" xfId="10" applyFont="1" applyFill="1" applyBorder="1" applyAlignment="1">
      <alignment horizontal="right" vertical="center" shrinkToFit="1"/>
    </xf>
    <xf numFmtId="0" fontId="20" fillId="0" borderId="23" xfId="10" applyFont="1" applyFill="1" applyBorder="1" applyAlignment="1">
      <alignment horizontal="right" vertical="center" shrinkToFit="1"/>
    </xf>
    <xf numFmtId="0" fontId="20" fillId="0" borderId="23" xfId="10" applyFont="1" applyFill="1" applyBorder="1" applyAlignment="1">
      <alignment horizontal="left" vertical="center" shrinkToFit="1"/>
    </xf>
    <xf numFmtId="0" fontId="20" fillId="0" borderId="0" xfId="10" applyFont="1" applyFill="1" applyBorder="1" applyAlignment="1">
      <alignment horizontal="left" vertical="center" shrinkToFit="1"/>
    </xf>
    <xf numFmtId="49" fontId="1" fillId="0" borderId="3" xfId="10" applyNumberFormat="1" applyFill="1" applyBorder="1" applyAlignment="1">
      <alignment horizontal="right" vertical="center"/>
    </xf>
    <xf numFmtId="49" fontId="1" fillId="0" borderId="4" xfId="10" applyNumberFormat="1" applyFill="1" applyBorder="1" applyAlignment="1">
      <alignment horizontal="left" vertical="center"/>
    </xf>
    <xf numFmtId="0" fontId="30" fillId="0" borderId="0" xfId="10" applyFont="1" applyFill="1" applyBorder="1" applyAlignment="1">
      <alignment horizontal="center" vertical="center"/>
    </xf>
    <xf numFmtId="0" fontId="20" fillId="0" borderId="38" xfId="10" applyFont="1" applyFill="1" applyBorder="1" applyAlignment="1">
      <alignment horizontal="right" vertical="center" shrinkToFit="1"/>
    </xf>
    <xf numFmtId="49" fontId="1" fillId="0" borderId="4" xfId="10" applyNumberFormat="1" applyFill="1" applyBorder="1" applyAlignment="1">
      <alignment horizontal="center"/>
    </xf>
    <xf numFmtId="49" fontId="1" fillId="0" borderId="3" xfId="10" applyNumberFormat="1" applyFill="1" applyBorder="1" applyAlignment="1">
      <alignment horizontal="center"/>
    </xf>
    <xf numFmtId="0" fontId="10" fillId="5" borderId="29" xfId="10" applyFont="1" applyFill="1" applyBorder="1" applyAlignment="1">
      <alignment horizontal="left" vertical="center" shrinkToFit="1"/>
    </xf>
    <xf numFmtId="0" fontId="20" fillId="5" borderId="30" xfId="10" applyFont="1" applyFill="1" applyBorder="1" applyAlignment="1">
      <alignment horizontal="left" vertical="center" shrinkToFit="1"/>
    </xf>
    <xf numFmtId="0" fontId="1" fillId="0" borderId="0" xfId="10" applyFill="1" applyBorder="1" applyAlignment="1">
      <alignment horizontal="center" vertical="center" wrapText="1"/>
    </xf>
    <xf numFmtId="0" fontId="1" fillId="0" borderId="3" xfId="10" applyFill="1" applyBorder="1" applyAlignment="1">
      <alignment horizontal="center" vertical="center" wrapText="1"/>
    </xf>
    <xf numFmtId="0" fontId="10" fillId="0" borderId="6" xfId="10" applyFont="1" applyFill="1" applyBorder="1" applyAlignment="1">
      <alignment horizontal="right" vertical="center"/>
    </xf>
    <xf numFmtId="0" fontId="1" fillId="0" borderId="7" xfId="10" applyFill="1" applyBorder="1" applyAlignment="1">
      <alignment horizontal="right" vertical="center"/>
    </xf>
    <xf numFmtId="0" fontId="10" fillId="0" borderId="9" xfId="10" applyFont="1" applyFill="1" applyBorder="1" applyAlignment="1">
      <alignment horizontal="center" vertical="center" textRotation="255" shrinkToFit="1"/>
    </xf>
    <xf numFmtId="0" fontId="10" fillId="3" borderId="33" xfId="10" applyFont="1" applyFill="1" applyBorder="1" applyAlignment="1">
      <alignment horizontal="right" vertical="center" shrinkToFit="1"/>
    </xf>
    <xf numFmtId="0" fontId="20" fillId="3" borderId="34" xfId="10" applyFont="1" applyFill="1" applyBorder="1" applyAlignment="1">
      <alignment horizontal="right" vertical="center" shrinkToFit="1"/>
    </xf>
    <xf numFmtId="0" fontId="10" fillId="3" borderId="33" xfId="10" applyFont="1" applyFill="1" applyBorder="1" applyAlignment="1">
      <alignment horizontal="left" vertical="center" shrinkToFit="1"/>
    </xf>
    <xf numFmtId="0" fontId="20" fillId="3" borderId="34" xfId="10" applyFont="1" applyFill="1" applyBorder="1" applyAlignment="1">
      <alignment horizontal="left" vertical="center" shrinkToFit="1"/>
    </xf>
    <xf numFmtId="0" fontId="20" fillId="0" borderId="34" xfId="10" applyFont="1" applyFill="1" applyBorder="1" applyAlignment="1">
      <alignment horizontal="right" vertical="center" shrinkToFit="1"/>
    </xf>
    <xf numFmtId="0" fontId="10" fillId="0" borderId="33" xfId="10" applyFont="1" applyFill="1" applyBorder="1" applyAlignment="1">
      <alignment horizontal="left" vertical="center" shrinkToFit="1"/>
    </xf>
    <xf numFmtId="0" fontId="10" fillId="0" borderId="34" xfId="10" applyFont="1" applyFill="1" applyBorder="1" applyAlignment="1">
      <alignment horizontal="left" vertical="center" shrinkToFit="1"/>
    </xf>
    <xf numFmtId="0" fontId="20" fillId="0" borderId="13" xfId="10" applyFont="1" applyFill="1" applyBorder="1" applyAlignment="1">
      <alignment horizontal="left" vertical="center" shrinkToFit="1"/>
    </xf>
    <xf numFmtId="0" fontId="10" fillId="0" borderId="15" xfId="10" applyFont="1" applyFill="1" applyBorder="1" applyAlignment="1">
      <alignment horizontal="left" vertical="center"/>
    </xf>
    <xf numFmtId="0" fontId="10" fillId="0" borderId="11" xfId="10" applyFont="1" applyFill="1" applyBorder="1" applyAlignment="1">
      <alignment horizontal="left" vertical="center"/>
    </xf>
    <xf numFmtId="0" fontId="10" fillId="0" borderId="9" xfId="10" applyFont="1" applyFill="1" applyBorder="1" applyAlignment="1">
      <alignment horizontal="right" vertical="center" shrinkToFit="1"/>
    </xf>
    <xf numFmtId="0" fontId="10" fillId="0" borderId="5" xfId="10" applyFont="1" applyFill="1" applyBorder="1" applyAlignment="1">
      <alignment horizontal="right" vertical="center"/>
    </xf>
    <xf numFmtId="0" fontId="1" fillId="0" borderId="3" xfId="10" applyFont="1" applyFill="1" applyBorder="1" applyAlignment="1">
      <alignment horizontal="center" vertical="center"/>
    </xf>
    <xf numFmtId="0" fontId="10" fillId="0" borderId="7" xfId="10" applyFont="1" applyFill="1" applyBorder="1" applyAlignment="1">
      <alignment horizontal="right" vertical="center"/>
    </xf>
    <xf numFmtId="0" fontId="10" fillId="0" borderId="3" xfId="10" applyFont="1" applyFill="1" applyBorder="1" applyAlignment="1">
      <alignment horizontal="center" vertical="center"/>
    </xf>
    <xf numFmtId="0" fontId="20" fillId="0" borderId="34" xfId="10" applyFont="1" applyFill="1" applyBorder="1" applyAlignment="1">
      <alignment horizontal="left" vertical="center" shrinkToFit="1"/>
    </xf>
    <xf numFmtId="20" fontId="1" fillId="0" borderId="0" xfId="10" applyNumberFormat="1" applyFont="1" applyFill="1" applyBorder="1" applyAlignment="1">
      <alignment horizontal="center" vertical="center"/>
    </xf>
    <xf numFmtId="0" fontId="1" fillId="0" borderId="0" xfId="10" applyFont="1" applyFill="1" applyBorder="1" applyAlignment="1">
      <alignment vertical="center"/>
    </xf>
    <xf numFmtId="0" fontId="10" fillId="5" borderId="29" xfId="10" applyFont="1" applyFill="1" applyBorder="1" applyAlignment="1">
      <alignment horizontal="center" vertical="center" shrinkToFit="1"/>
    </xf>
    <xf numFmtId="0" fontId="20" fillId="5" borderId="30" xfId="10" applyFont="1" applyFill="1" applyBorder="1" applyAlignment="1">
      <alignment horizontal="center" vertical="center" shrinkToFit="1"/>
    </xf>
    <xf numFmtId="0" fontId="20" fillId="5" borderId="29" xfId="10" applyFont="1" applyFill="1" applyBorder="1" applyAlignment="1">
      <alignment horizontal="left" vertical="center" shrinkToFit="1"/>
    </xf>
    <xf numFmtId="0" fontId="20" fillId="0" borderId="39" xfId="10" applyFont="1" applyFill="1" applyBorder="1" applyAlignment="1">
      <alignment horizontal="right" vertical="center" shrinkToFit="1"/>
    </xf>
    <xf numFmtId="0" fontId="1" fillId="0" borderId="15" xfId="10" applyFont="1" applyFill="1" applyBorder="1" applyAlignment="1">
      <alignment horizontal="center" vertical="center"/>
    </xf>
    <xf numFmtId="0" fontId="1" fillId="0" borderId="1" xfId="10" applyFont="1" applyFill="1" applyBorder="1" applyAlignment="1">
      <alignment horizontal="center" vertical="center"/>
    </xf>
    <xf numFmtId="0" fontId="1" fillId="0" borderId="11" xfId="10" applyFont="1" applyFill="1" applyBorder="1" applyAlignment="1">
      <alignment horizontal="center" vertical="center"/>
    </xf>
    <xf numFmtId="0" fontId="1" fillId="0" borderId="2" xfId="10" applyFont="1" applyFill="1" applyBorder="1" applyAlignment="1">
      <alignment horizontal="center" vertical="center"/>
    </xf>
    <xf numFmtId="0" fontId="20" fillId="0" borderId="39" xfId="10" applyFont="1" applyFill="1" applyBorder="1" applyAlignment="1">
      <alignment horizontal="left" vertical="center" shrinkToFit="1"/>
    </xf>
    <xf numFmtId="0" fontId="1" fillId="0" borderId="6" xfId="10" applyFill="1" applyBorder="1" applyAlignment="1">
      <alignment horizontal="left" vertical="center"/>
    </xf>
    <xf numFmtId="0" fontId="1" fillId="0" borderId="7" xfId="10" applyFill="1" applyBorder="1" applyAlignment="1">
      <alignment horizontal="left" vertical="center"/>
    </xf>
    <xf numFmtId="0" fontId="10" fillId="0" borderId="40" xfId="10" applyFont="1" applyFill="1" applyBorder="1" applyAlignment="1">
      <alignment horizontal="center" vertical="center" shrinkToFit="1"/>
    </xf>
    <xf numFmtId="0" fontId="10" fillId="0" borderId="13" xfId="10" applyFont="1" applyFill="1" applyBorder="1" applyAlignment="1">
      <alignment horizontal="center" vertical="center" shrinkToFit="1"/>
    </xf>
    <xf numFmtId="0" fontId="1" fillId="3" borderId="42" xfId="10" applyFill="1" applyBorder="1" applyAlignment="1">
      <alignment horizontal="center" vertical="center"/>
    </xf>
    <xf numFmtId="0" fontId="1" fillId="3" borderId="44" xfId="10" applyFill="1" applyBorder="1" applyAlignment="1">
      <alignment horizontal="center" vertical="center"/>
    </xf>
    <xf numFmtId="0" fontId="5" fillId="0" borderId="0" xfId="10" applyFont="1" applyFill="1" applyBorder="1" applyAlignment="1">
      <alignment horizontal="right" vertical="center"/>
    </xf>
    <xf numFmtId="0" fontId="5" fillId="0" borderId="0" xfId="10" applyFont="1" applyFill="1" applyBorder="1" applyAlignment="1">
      <alignment horizontal="center" vertical="center" wrapText="1"/>
    </xf>
    <xf numFmtId="0" fontId="1" fillId="0" borderId="0" xfId="10" applyFill="1" applyBorder="1" applyAlignment="1">
      <alignment horizontal="left" vertical="center"/>
    </xf>
    <xf numFmtId="0" fontId="10" fillId="0" borderId="0" xfId="10" applyFont="1" applyFill="1" applyBorder="1" applyAlignment="1">
      <alignment horizontal="left" vertical="center" shrinkToFit="1"/>
    </xf>
    <xf numFmtId="0" fontId="1" fillId="0" borderId="3" xfId="10" applyFill="1" applyBorder="1" applyAlignment="1">
      <alignment horizontal="left" vertical="center"/>
    </xf>
    <xf numFmtId="0" fontId="10" fillId="0" borderId="28" xfId="10" applyFont="1" applyFill="1" applyBorder="1" applyAlignment="1">
      <alignment horizontal="left" vertical="center" shrinkToFit="1"/>
    </xf>
    <xf numFmtId="0" fontId="10" fillId="0" borderId="32" xfId="10" applyFont="1" applyFill="1" applyBorder="1" applyAlignment="1">
      <alignment horizontal="left" vertical="center" shrinkToFit="1"/>
    </xf>
    <xf numFmtId="0" fontId="5" fillId="0" borderId="3" xfId="10" applyFont="1" applyFill="1" applyBorder="1" applyAlignment="1">
      <alignment horizontal="center" vertical="center" wrapText="1"/>
    </xf>
    <xf numFmtId="0" fontId="10" fillId="0" borderId="6" xfId="10" applyFont="1" applyFill="1" applyBorder="1" applyAlignment="1">
      <alignment horizontal="left" vertical="center"/>
    </xf>
    <xf numFmtId="0" fontId="10" fillId="0" borderId="36" xfId="10" applyFont="1" applyFill="1" applyBorder="1" applyAlignment="1">
      <alignment horizontal="left" vertical="center" shrinkToFit="1"/>
    </xf>
    <xf numFmtId="0" fontId="10" fillId="0" borderId="37" xfId="10" applyFont="1" applyFill="1" applyBorder="1" applyAlignment="1">
      <alignment horizontal="left" vertical="center" shrinkToFit="1"/>
    </xf>
    <xf numFmtId="0" fontId="10" fillId="0" borderId="35" xfId="10" applyFont="1" applyFill="1" applyBorder="1" applyAlignment="1">
      <alignment horizontal="left" vertical="center" shrinkToFit="1"/>
    </xf>
    <xf numFmtId="0" fontId="10" fillId="0" borderId="4" xfId="10" applyFont="1" applyFill="1" applyBorder="1" applyAlignment="1">
      <alignment horizontal="left" vertical="center"/>
    </xf>
    <xf numFmtId="0" fontId="13" fillId="0" borderId="7" xfId="7" applyFont="1" applyFill="1" applyBorder="1" applyAlignment="1">
      <alignment horizontal="right" vertical="center" shrinkToFit="1"/>
    </xf>
    <xf numFmtId="0" fontId="13" fillId="0" borderId="7" xfId="7" applyFont="1" applyFill="1" applyBorder="1" applyAlignment="1">
      <alignment horizontal="left" vertical="center" shrinkToFit="1"/>
    </xf>
    <xf numFmtId="0" fontId="7" fillId="0" borderId="6" xfId="7" applyFont="1" applyFill="1" applyBorder="1" applyAlignment="1">
      <alignment horizontal="center" vertical="center" shrinkToFit="1"/>
    </xf>
    <xf numFmtId="0" fontId="7" fillId="0" borderId="1" xfId="7" applyFont="1" applyFill="1" applyBorder="1" applyAlignment="1">
      <alignment horizontal="center" vertical="center" shrinkToFit="1"/>
    </xf>
    <xf numFmtId="0" fontId="7" fillId="0" borderId="7" xfId="7" applyFont="1" applyFill="1" applyBorder="1" applyAlignment="1">
      <alignment horizontal="center" vertical="center" shrinkToFit="1"/>
    </xf>
    <xf numFmtId="0" fontId="7" fillId="0" borderId="2" xfId="7" applyFont="1" applyFill="1" applyBorder="1" applyAlignment="1">
      <alignment horizontal="center" vertical="center" shrinkToFit="1"/>
    </xf>
    <xf numFmtId="0" fontId="0" fillId="0" borderId="15" xfId="7" applyFont="1" applyFill="1" applyBorder="1" applyAlignment="1">
      <alignment horizontal="center" vertical="center" shrinkToFit="1"/>
    </xf>
    <xf numFmtId="0" fontId="2" fillId="0" borderId="6" xfId="7" applyFont="1" applyFill="1" applyBorder="1" applyAlignment="1">
      <alignment horizontal="center" vertical="center" shrinkToFit="1"/>
    </xf>
    <xf numFmtId="0" fontId="2" fillId="0" borderId="1" xfId="7" applyFont="1" applyFill="1" applyBorder="1" applyAlignment="1">
      <alignment horizontal="center" vertical="center" shrinkToFit="1"/>
    </xf>
    <xf numFmtId="0" fontId="2" fillId="0" borderId="11" xfId="7" applyFont="1" applyFill="1" applyBorder="1" applyAlignment="1">
      <alignment horizontal="center" vertical="center" shrinkToFit="1"/>
    </xf>
    <xf numFmtId="0" fontId="2" fillId="0" borderId="7" xfId="7" applyFont="1" applyFill="1" applyBorder="1" applyAlignment="1">
      <alignment horizontal="center" vertical="center" shrinkToFit="1"/>
    </xf>
    <xf numFmtId="0" fontId="2" fillId="0" borderId="2" xfId="7" applyFont="1" applyFill="1" applyBorder="1" applyAlignment="1">
      <alignment horizontal="center" vertical="center" shrinkToFit="1"/>
    </xf>
    <xf numFmtId="0" fontId="2" fillId="0" borderId="8" xfId="7" applyFont="1" applyFill="1" applyBorder="1" applyAlignment="1">
      <alignment horizontal="center" vertical="center" shrinkToFit="1"/>
    </xf>
    <xf numFmtId="0" fontId="13" fillId="5" borderId="7" xfId="7" applyFont="1" applyFill="1" applyBorder="1" applyAlignment="1">
      <alignment horizontal="right" vertical="center" shrinkToFit="1"/>
    </xf>
    <xf numFmtId="0" fontId="9" fillId="0" borderId="7" xfId="7" applyFont="1" applyFill="1" applyBorder="1" applyAlignment="1">
      <alignment horizontal="center" vertical="center" shrinkToFit="1"/>
    </xf>
    <xf numFmtId="0" fontId="10" fillId="0" borderId="7" xfId="7" applyFont="1" applyFill="1" applyBorder="1" applyAlignment="1">
      <alignment horizontal="center" vertical="center" shrinkToFit="1"/>
    </xf>
    <xf numFmtId="0" fontId="2" fillId="0" borderId="15" xfId="7" applyFont="1" applyFill="1" applyBorder="1" applyAlignment="1">
      <alignment horizontal="center" vertical="center" shrinkToFit="1"/>
    </xf>
    <xf numFmtId="0" fontId="0" fillId="0" borderId="8" xfId="7" applyFont="1" applyFill="1" applyBorder="1" applyAlignment="1">
      <alignment horizontal="center" vertical="center" shrinkToFit="1"/>
    </xf>
    <xf numFmtId="0" fontId="7" fillId="0" borderId="12" xfId="7" applyFont="1" applyFill="1" applyBorder="1" applyAlignment="1">
      <alignment horizontal="distributed" vertical="center" shrinkToFit="1"/>
    </xf>
    <xf numFmtId="0" fontId="7" fillId="0" borderId="8" xfId="7" applyFont="1" applyFill="1" applyBorder="1" applyAlignment="1">
      <alignment horizontal="distributed" vertical="center" shrinkToFit="1"/>
    </xf>
    <xf numFmtId="0" fontId="0" fillId="0" borderId="11" xfId="7" applyFont="1" applyFill="1" applyBorder="1" applyAlignment="1">
      <alignment horizontal="center" vertical="center" shrinkToFit="1"/>
    </xf>
    <xf numFmtId="0" fontId="0" fillId="0" borderId="7" xfId="7" applyFont="1" applyFill="1" applyBorder="1" applyAlignment="1">
      <alignment horizontal="center" vertical="center" shrinkToFit="1"/>
    </xf>
    <xf numFmtId="0" fontId="0" fillId="0" borderId="2" xfId="7" applyFont="1" applyFill="1" applyBorder="1" applyAlignment="1">
      <alignment horizontal="center" vertical="center" shrinkToFit="1"/>
    </xf>
    <xf numFmtId="0" fontId="10" fillId="0" borderId="9" xfId="7" applyFont="1" applyFill="1" applyBorder="1" applyAlignment="1">
      <alignment horizontal="distributed" vertical="center" shrinkToFit="1"/>
    </xf>
    <xf numFmtId="0" fontId="10" fillId="0" borderId="13" xfId="7" applyFont="1" applyFill="1" applyBorder="1" applyAlignment="1">
      <alignment horizontal="distributed" vertical="center" shrinkToFit="1"/>
    </xf>
    <xf numFmtId="0" fontId="9" fillId="0" borderId="8" xfId="7" applyFont="1" applyFill="1" applyBorder="1" applyAlignment="1">
      <alignment horizontal="distributed" vertical="center" shrinkToFit="1"/>
    </xf>
    <xf numFmtId="0" fontId="0" fillId="0" borderId="9" xfId="7" applyFont="1" applyFill="1" applyBorder="1" applyAlignment="1">
      <alignment horizontal="center" vertical="center" shrinkToFit="1"/>
    </xf>
    <xf numFmtId="0" fontId="0" fillId="0" borderId="13" xfId="7" applyFont="1" applyFill="1" applyBorder="1" applyAlignment="1">
      <alignment horizontal="center" vertical="center" shrinkToFit="1"/>
    </xf>
    <xf numFmtId="0" fontId="10" fillId="0" borderId="15" xfId="7" applyFont="1" applyFill="1" applyBorder="1" applyAlignment="1" applyProtection="1">
      <alignment horizontal="center" vertical="center" shrinkToFit="1"/>
      <protection locked="0"/>
    </xf>
    <xf numFmtId="0" fontId="10" fillId="0" borderId="1" xfId="7" applyFont="1" applyFill="1" applyBorder="1" applyAlignment="1">
      <alignment horizontal="center" vertical="center" shrinkToFit="1"/>
    </xf>
    <xf numFmtId="0" fontId="10" fillId="0" borderId="11" xfId="7" applyFont="1" applyFill="1" applyBorder="1" applyAlignment="1">
      <alignment horizontal="center" vertical="center" shrinkToFit="1"/>
    </xf>
    <xf numFmtId="0" fontId="10" fillId="0" borderId="2" xfId="7" applyFont="1" applyFill="1" applyBorder="1" applyAlignment="1">
      <alignment horizontal="center" vertical="center" shrinkToFit="1"/>
    </xf>
    <xf numFmtId="0" fontId="0" fillId="0" borderId="16" xfId="7" applyFont="1" applyFill="1" applyBorder="1" applyAlignment="1">
      <alignment horizontal="center" vertical="center" shrinkToFit="1"/>
    </xf>
    <xf numFmtId="0" fontId="0" fillId="0" borderId="17" xfId="7" applyFont="1" applyFill="1" applyBorder="1" applyAlignment="1">
      <alignment horizontal="center" vertical="center" shrinkToFit="1"/>
    </xf>
    <xf numFmtId="0" fontId="0" fillId="0" borderId="18" xfId="7" applyFont="1" applyFill="1" applyBorder="1" applyAlignment="1">
      <alignment horizontal="center" vertical="center" shrinkToFit="1"/>
    </xf>
    <xf numFmtId="0" fontId="0" fillId="0" borderId="19" xfId="7" applyFont="1" applyFill="1" applyBorder="1" applyAlignment="1">
      <alignment horizontal="center" vertical="center" shrinkToFit="1"/>
    </xf>
    <xf numFmtId="0" fontId="0" fillId="0" borderId="20" xfId="7" applyFont="1" applyFill="1" applyBorder="1" applyAlignment="1">
      <alignment horizontal="center" vertical="center" shrinkToFit="1"/>
    </xf>
    <xf numFmtId="0" fontId="0" fillId="0" borderId="21" xfId="7" applyFont="1" applyFill="1" applyBorder="1" applyAlignment="1">
      <alignment horizontal="center" vertical="center" shrinkToFit="1"/>
    </xf>
    <xf numFmtId="178" fontId="10" fillId="0" borderId="8" xfId="7" applyNumberFormat="1" applyFont="1" applyFill="1" applyBorder="1" applyAlignment="1">
      <alignment horizontal="center" vertical="center" shrinkToFit="1"/>
    </xf>
    <xf numFmtId="0" fontId="10" fillId="0" borderId="8" xfId="7" applyFont="1" applyFill="1" applyBorder="1" applyAlignment="1">
      <alignment horizontal="center" vertical="center" shrinkToFit="1"/>
    </xf>
    <xf numFmtId="0" fontId="10" fillId="0" borderId="6" xfId="7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7" applyNumberFormat="1" applyFont="1" applyFill="1" applyBorder="1" applyAlignment="1">
      <alignment horizontal="center" vertical="center" shrinkToFit="1"/>
    </xf>
    <xf numFmtId="0" fontId="10" fillId="0" borderId="7" xfId="7" applyNumberFormat="1" applyFont="1" applyFill="1" applyBorder="1" applyAlignment="1">
      <alignment horizontal="center" vertical="center" shrinkToFit="1"/>
    </xf>
    <xf numFmtId="0" fontId="10" fillId="0" borderId="2" xfId="7" applyNumberFormat="1" applyFont="1" applyFill="1" applyBorder="1" applyAlignment="1">
      <alignment horizontal="center" vertical="center" shrinkToFit="1"/>
    </xf>
    <xf numFmtId="0" fontId="0" fillId="0" borderId="9" xfId="7" applyFont="1" applyFill="1" applyBorder="1" applyAlignment="1">
      <alignment horizontal="distributed" vertical="center" shrinkToFit="1"/>
    </xf>
    <xf numFmtId="0" fontId="0" fillId="0" borderId="13" xfId="7" applyFont="1" applyFill="1" applyBorder="1" applyAlignment="1">
      <alignment horizontal="distributed" vertical="center" shrinkToFit="1"/>
    </xf>
    <xf numFmtId="0" fontId="0" fillId="0" borderId="11" xfId="7" applyFont="1" applyFill="1" applyBorder="1" applyAlignment="1" applyProtection="1">
      <alignment horizontal="center" vertical="center" shrinkToFit="1"/>
    </xf>
    <xf numFmtId="0" fontId="0" fillId="0" borderId="7" xfId="7" applyFont="1" applyFill="1" applyBorder="1" applyAlignment="1" applyProtection="1">
      <alignment horizontal="center" vertical="center" shrinkToFit="1"/>
    </xf>
    <xf numFmtId="0" fontId="0" fillId="0" borderId="2" xfId="7" applyFont="1" applyFill="1" applyBorder="1" applyAlignment="1" applyProtection="1">
      <alignment horizontal="center" vertical="center" shrinkToFit="1"/>
    </xf>
    <xf numFmtId="0" fontId="10" fillId="0" borderId="6" xfId="7" applyFont="1" applyFill="1" applyBorder="1" applyAlignment="1" applyProtection="1">
      <alignment horizontal="center" vertical="center" shrinkToFit="1"/>
      <protection locked="0"/>
    </xf>
    <xf numFmtId="0" fontId="10" fillId="0" borderId="6" xfId="7" applyFont="1" applyFill="1" applyBorder="1" applyAlignment="1">
      <alignment horizontal="center" vertical="center" shrinkToFit="1"/>
    </xf>
    <xf numFmtId="0" fontId="0" fillId="0" borderId="9" xfId="7" applyFont="1" applyFill="1" applyBorder="1" applyAlignment="1">
      <alignment horizontal="center" vertical="center" wrapText="1" shrinkToFit="1"/>
    </xf>
    <xf numFmtId="0" fontId="2" fillId="0" borderId="13" xfId="7" applyFont="1" applyFill="1" applyBorder="1" applyAlignment="1">
      <alignment horizontal="center" vertical="center" shrinkToFit="1"/>
    </xf>
    <xf numFmtId="0" fontId="0" fillId="0" borderId="9" xfId="7" applyFont="1" applyFill="1" applyBorder="1" applyAlignment="1">
      <alignment vertical="center" shrinkToFit="1"/>
    </xf>
    <xf numFmtId="0" fontId="0" fillId="0" borderId="13" xfId="7" applyFont="1" applyFill="1" applyBorder="1" applyAlignment="1">
      <alignment vertical="center" shrinkToFit="1"/>
    </xf>
    <xf numFmtId="20" fontId="0" fillId="0" borderId="15" xfId="7" applyNumberFormat="1" applyFont="1" applyFill="1" applyBorder="1" applyAlignment="1">
      <alignment horizontal="center" vertical="center" shrinkToFit="1"/>
    </xf>
    <xf numFmtId="20" fontId="0" fillId="0" borderId="1" xfId="7" applyNumberFormat="1" applyFont="1" applyFill="1" applyBorder="1" applyAlignment="1">
      <alignment horizontal="center" vertical="center" shrinkToFit="1"/>
    </xf>
    <xf numFmtId="20" fontId="0" fillId="0" borderId="11" xfId="7" applyNumberFormat="1" applyFont="1" applyFill="1" applyBorder="1" applyAlignment="1">
      <alignment horizontal="center" vertical="center" shrinkToFit="1"/>
    </xf>
    <xf numFmtId="20" fontId="0" fillId="0" borderId="2" xfId="7" applyNumberFormat="1" applyFont="1" applyFill="1" applyBorder="1" applyAlignment="1">
      <alignment horizontal="center" vertical="center" shrinkToFit="1"/>
    </xf>
    <xf numFmtId="0" fontId="10" fillId="0" borderId="15" xfId="7" applyNumberFormat="1" applyFont="1" applyFill="1" applyBorder="1" applyAlignment="1">
      <alignment horizontal="center" vertical="center" shrinkToFit="1"/>
    </xf>
    <xf numFmtId="0" fontId="10" fillId="0" borderId="6" xfId="7" applyNumberFormat="1" applyFont="1" applyFill="1" applyBorder="1" applyAlignment="1">
      <alignment horizontal="center" vertical="center" shrinkToFit="1"/>
    </xf>
    <xf numFmtId="0" fontId="10" fillId="0" borderId="11" xfId="7" applyNumberFormat="1" applyFont="1" applyFill="1" applyBorder="1" applyAlignment="1">
      <alignment horizontal="center" vertical="center" shrinkToFit="1"/>
    </xf>
    <xf numFmtId="0" fontId="6" fillId="0" borderId="15" xfId="7" applyFont="1" applyFill="1" applyBorder="1" applyAlignment="1">
      <alignment horizontal="right" vertical="center" shrinkToFit="1"/>
    </xf>
    <xf numFmtId="0" fontId="6" fillId="0" borderId="6" xfId="7" applyFont="1" applyFill="1" applyBorder="1" applyAlignment="1">
      <alignment horizontal="right" vertical="center" shrinkToFit="1"/>
    </xf>
    <xf numFmtId="0" fontId="6" fillId="0" borderId="11" xfId="7" applyFont="1" applyFill="1" applyBorder="1" applyAlignment="1">
      <alignment horizontal="right" vertical="center" shrinkToFit="1"/>
    </xf>
    <xf numFmtId="0" fontId="6" fillId="0" borderId="7" xfId="7" applyFont="1" applyFill="1" applyBorder="1" applyAlignment="1">
      <alignment horizontal="right" vertical="center" shrinkToFit="1"/>
    </xf>
    <xf numFmtId="0" fontId="8" fillId="0" borderId="6" xfId="7" applyFont="1" applyFill="1" applyBorder="1" applyAlignment="1">
      <alignment horizontal="right" vertical="center" shrinkToFit="1"/>
    </xf>
    <xf numFmtId="0" fontId="8" fillId="0" borderId="7" xfId="7" applyFont="1" applyFill="1" applyBorder="1" applyAlignment="1">
      <alignment horizontal="right" vertical="center" shrinkToFit="1"/>
    </xf>
    <xf numFmtId="0" fontId="8" fillId="0" borderId="6" xfId="7" applyFont="1" applyFill="1" applyBorder="1" applyAlignment="1">
      <alignment vertical="center" shrinkToFit="1"/>
    </xf>
    <xf numFmtId="0" fontId="8" fillId="0" borderId="7" xfId="7" applyFont="1" applyFill="1" applyBorder="1" applyAlignment="1">
      <alignment vertical="center" shrinkToFit="1"/>
    </xf>
    <xf numFmtId="0" fontId="0" fillId="0" borderId="13" xfId="7" applyFont="1" applyFill="1" applyBorder="1" applyAlignment="1">
      <alignment horizontal="center" vertical="center" wrapText="1" shrinkToFit="1"/>
    </xf>
    <xf numFmtId="0" fontId="2" fillId="0" borderId="8" xfId="7" applyFont="1" applyFill="1" applyBorder="1" applyAlignment="1">
      <alignment shrinkToFit="1"/>
    </xf>
    <xf numFmtId="0" fontId="10" fillId="0" borderId="15" xfId="7" applyFont="1" applyFill="1" applyBorder="1" applyAlignment="1">
      <alignment horizontal="center" vertical="center" shrinkToFit="1"/>
    </xf>
    <xf numFmtId="0" fontId="2" fillId="0" borderId="9" xfId="7" applyFont="1" applyFill="1" applyBorder="1" applyAlignment="1">
      <alignment shrinkToFit="1"/>
    </xf>
    <xf numFmtId="0" fontId="2" fillId="0" borderId="13" xfId="7" applyFont="1" applyFill="1" applyBorder="1" applyAlignment="1">
      <alignment shrinkToFit="1"/>
    </xf>
    <xf numFmtId="0" fontId="8" fillId="0" borderId="15" xfId="7" applyFont="1" applyFill="1" applyBorder="1" applyAlignment="1">
      <alignment horizontal="center" vertical="center" shrinkToFit="1"/>
    </xf>
    <xf numFmtId="0" fontId="8" fillId="0" borderId="6" xfId="7" applyFont="1" applyFill="1" applyBorder="1" applyAlignment="1">
      <alignment horizontal="center" vertical="center" shrinkToFit="1"/>
    </xf>
    <xf numFmtId="0" fontId="8" fillId="0" borderId="11" xfId="7" applyFont="1" applyFill="1" applyBorder="1" applyAlignment="1">
      <alignment horizontal="center" vertical="center" shrinkToFit="1"/>
    </xf>
    <xf numFmtId="0" fontId="8" fillId="0" borderId="7" xfId="7" applyFont="1" applyFill="1" applyBorder="1" applyAlignment="1">
      <alignment horizontal="center" vertical="center" shrinkToFit="1"/>
    </xf>
    <xf numFmtId="0" fontId="8" fillId="5" borderId="6" xfId="7" applyFont="1" applyFill="1" applyBorder="1" applyAlignment="1">
      <alignment horizontal="center" vertical="center" shrinkToFit="1"/>
    </xf>
    <xf numFmtId="0" fontId="8" fillId="5" borderId="1" xfId="7" applyFont="1" applyFill="1" applyBorder="1" applyAlignment="1">
      <alignment horizontal="center" vertical="center" shrinkToFit="1"/>
    </xf>
    <xf numFmtId="0" fontId="8" fillId="5" borderId="7" xfId="7" applyFont="1" applyFill="1" applyBorder="1" applyAlignment="1">
      <alignment horizontal="center" vertical="center" shrinkToFit="1"/>
    </xf>
    <xf numFmtId="0" fontId="8" fillId="5" borderId="2" xfId="7" applyFont="1" applyFill="1" applyBorder="1" applyAlignment="1">
      <alignment horizontal="center" vertical="center" shrinkToFit="1"/>
    </xf>
    <xf numFmtId="0" fontId="2" fillId="0" borderId="9" xfId="7" applyFont="1" applyFill="1" applyBorder="1" applyAlignment="1">
      <alignment horizontal="center" vertical="center" shrinkToFit="1"/>
    </xf>
    <xf numFmtId="0" fontId="8" fillId="0" borderId="1" xfId="7" applyFont="1" applyFill="1" applyBorder="1" applyAlignment="1">
      <alignment horizontal="center" vertical="center" shrinkToFit="1"/>
    </xf>
    <xf numFmtId="0" fontId="8" fillId="0" borderId="2" xfId="7" applyFont="1" applyFill="1" applyBorder="1" applyAlignment="1">
      <alignment horizontal="center" vertical="center" shrinkToFit="1"/>
    </xf>
    <xf numFmtId="0" fontId="10" fillId="0" borderId="13" xfId="7" applyNumberFormat="1" applyFont="1" applyFill="1" applyBorder="1" applyAlignment="1">
      <alignment horizontal="center" vertical="center" shrinkToFit="1"/>
    </xf>
    <xf numFmtId="0" fontId="10" fillId="0" borderId="8" xfId="7" applyNumberFormat="1" applyFont="1" applyFill="1" applyBorder="1" applyAlignment="1">
      <alignment horizontal="center" vertical="center" shrinkToFit="1"/>
    </xf>
    <xf numFmtId="0" fontId="7" fillId="0" borderId="15" xfId="7" applyFont="1" applyFill="1" applyBorder="1" applyAlignment="1">
      <alignment horizontal="right" vertical="center" shrinkToFit="1"/>
    </xf>
    <xf numFmtId="0" fontId="0" fillId="0" borderId="6" xfId="7" applyFont="1" applyFill="1" applyBorder="1" applyAlignment="1">
      <alignment horizontal="right" shrinkToFit="1"/>
    </xf>
    <xf numFmtId="0" fontId="0" fillId="0" borderId="11" xfId="7" applyFont="1" applyFill="1" applyBorder="1" applyAlignment="1">
      <alignment horizontal="right" shrinkToFit="1"/>
    </xf>
    <xf numFmtId="0" fontId="0" fillId="0" borderId="7" xfId="7" applyFont="1" applyFill="1" applyBorder="1" applyAlignment="1">
      <alignment horizontal="right" shrinkToFit="1"/>
    </xf>
    <xf numFmtId="0" fontId="0" fillId="0" borderId="6" xfId="7" applyFont="1" applyFill="1" applyBorder="1" applyAlignment="1">
      <alignment horizontal="right" vertical="center" shrinkToFit="1"/>
    </xf>
    <xf numFmtId="0" fontId="0" fillId="0" borderId="7" xfId="7" applyFont="1" applyFill="1" applyBorder="1" applyAlignment="1">
      <alignment horizontal="right" vertical="center" shrinkToFit="1"/>
    </xf>
    <xf numFmtId="0" fontId="0" fillId="0" borderId="6" xfId="7" applyFont="1" applyFill="1" applyBorder="1" applyAlignment="1">
      <alignment vertical="center" shrinkToFit="1"/>
    </xf>
    <xf numFmtId="0" fontId="0" fillId="0" borderId="7" xfId="7" applyFont="1" applyFill="1" applyBorder="1" applyAlignment="1">
      <alignment vertical="center" shrinkToFit="1"/>
    </xf>
    <xf numFmtId="0" fontId="0" fillId="0" borderId="8" xfId="7" applyFont="1" applyFill="1" applyBorder="1" applyAlignment="1">
      <alignment vertical="center" shrinkToFit="1"/>
    </xf>
    <xf numFmtId="0" fontId="7" fillId="0" borderId="4" xfId="7" applyFont="1" applyFill="1" applyBorder="1" applyAlignment="1">
      <alignment horizontal="right" vertical="center" shrinkToFit="1"/>
    </xf>
    <xf numFmtId="0" fontId="0" fillId="0" borderId="0" xfId="7" applyFont="1" applyFill="1" applyBorder="1" applyAlignment="1">
      <alignment horizontal="right" shrinkToFit="1"/>
    </xf>
    <xf numFmtId="0" fontId="0" fillId="0" borderId="0" xfId="7" applyFont="1" applyFill="1" applyBorder="1" applyAlignment="1">
      <alignment horizontal="right" vertical="center" shrinkToFit="1"/>
    </xf>
    <xf numFmtId="0" fontId="0" fillId="0" borderId="0" xfId="7" applyFont="1" applyFill="1" applyBorder="1" applyAlignment="1">
      <alignment vertical="center" shrinkToFit="1"/>
    </xf>
    <xf numFmtId="0" fontId="11" fillId="0" borderId="15" xfId="7" applyFont="1" applyFill="1" applyBorder="1" applyAlignment="1">
      <alignment horizontal="center" vertical="center" shrinkToFit="1"/>
    </xf>
    <xf numFmtId="0" fontId="11" fillId="0" borderId="6" xfId="7" applyFont="1" applyFill="1" applyBorder="1" applyAlignment="1">
      <alignment horizontal="center" vertical="center" shrinkToFit="1"/>
    </xf>
    <xf numFmtId="0" fontId="11" fillId="0" borderId="11" xfId="7" applyFont="1" applyFill="1" applyBorder="1" applyAlignment="1">
      <alignment horizontal="center" vertical="center" shrinkToFit="1"/>
    </xf>
    <xf numFmtId="0" fontId="11" fillId="0" borderId="7" xfId="7" applyFont="1" applyFill="1" applyBorder="1" applyAlignment="1">
      <alignment horizontal="center" vertical="center" shrinkToFit="1"/>
    </xf>
    <xf numFmtId="0" fontId="11" fillId="5" borderId="6" xfId="7" applyFont="1" applyFill="1" applyBorder="1" applyAlignment="1">
      <alignment horizontal="center" vertical="center" shrinkToFit="1"/>
    </xf>
    <xf numFmtId="0" fontId="11" fillId="5" borderId="1" xfId="7" applyFont="1" applyFill="1" applyBorder="1" applyAlignment="1">
      <alignment horizontal="center" vertical="center" shrinkToFit="1"/>
    </xf>
    <xf numFmtId="0" fontId="11" fillId="5" borderId="7" xfId="7" applyFont="1" applyFill="1" applyBorder="1" applyAlignment="1">
      <alignment horizontal="center" vertical="center" shrinkToFit="1"/>
    </xf>
    <xf numFmtId="0" fontId="11" fillId="5" borderId="2" xfId="7" applyFont="1" applyFill="1" applyBorder="1" applyAlignment="1">
      <alignment horizontal="center" vertical="center" shrinkToFit="1"/>
    </xf>
    <xf numFmtId="0" fontId="9" fillId="0" borderId="15" xfId="7" applyFont="1" applyFill="1" applyBorder="1" applyAlignment="1">
      <alignment horizontal="right" vertical="center" shrinkToFit="1"/>
    </xf>
    <xf numFmtId="0" fontId="10" fillId="0" borderId="6" xfId="7" applyFont="1" applyFill="1" applyBorder="1" applyAlignment="1">
      <alignment horizontal="right" shrinkToFit="1"/>
    </xf>
    <xf numFmtId="0" fontId="10" fillId="0" borderId="11" xfId="7" applyFont="1" applyFill="1" applyBorder="1" applyAlignment="1">
      <alignment horizontal="right" shrinkToFit="1"/>
    </xf>
    <xf numFmtId="0" fontId="10" fillId="0" borderId="7" xfId="7" applyFont="1" applyFill="1" applyBorder="1" applyAlignment="1">
      <alignment horizontal="right" shrinkToFit="1"/>
    </xf>
    <xf numFmtId="0" fontId="9" fillId="0" borderId="4" xfId="7" applyFont="1" applyFill="1" applyBorder="1" applyAlignment="1">
      <alignment horizontal="right" vertical="center" shrinkToFit="1"/>
    </xf>
    <xf numFmtId="0" fontId="10" fillId="0" borderId="0" xfId="7" applyFont="1" applyFill="1" applyBorder="1" applyAlignment="1">
      <alignment horizontal="right" shrinkToFit="1"/>
    </xf>
    <xf numFmtId="0" fontId="0" fillId="5" borderId="7" xfId="7" applyFont="1" applyFill="1" applyBorder="1" applyAlignment="1">
      <alignment horizontal="center" vertical="center" shrinkToFit="1"/>
    </xf>
    <xf numFmtId="0" fontId="13" fillId="0" borderId="7" xfId="7" applyFont="1" applyFill="1" applyBorder="1" applyAlignment="1">
      <alignment horizontal="left" vertical="center"/>
    </xf>
    <xf numFmtId="0" fontId="13" fillId="3" borderId="7" xfId="7" applyFont="1" applyFill="1" applyBorder="1" applyAlignment="1">
      <alignment horizontal="right" vertical="center"/>
    </xf>
    <xf numFmtId="0" fontId="9" fillId="0" borderId="7" xfId="7" applyFont="1" applyFill="1" applyBorder="1" applyAlignment="1">
      <alignment horizontal="center" vertical="center"/>
    </xf>
    <xf numFmtId="0" fontId="13" fillId="0" borderId="7" xfId="7" applyFont="1" applyFill="1" applyBorder="1" applyAlignment="1">
      <alignment horizontal="right" vertical="center"/>
    </xf>
    <xf numFmtId="0" fontId="0" fillId="0" borderId="8" xfId="7" applyFont="1" applyFill="1" applyBorder="1" applyAlignment="1">
      <alignment horizontal="center" vertical="center" justifyLastLine="1"/>
    </xf>
    <xf numFmtId="0" fontId="7" fillId="0" borderId="8" xfId="7" applyFont="1" applyFill="1" applyBorder="1" applyAlignment="1">
      <alignment horizontal="distributed" vertical="center" justifyLastLine="1"/>
    </xf>
    <xf numFmtId="0" fontId="0" fillId="0" borderId="0" xfId="7" applyFont="1" applyFill="1" applyBorder="1" applyAlignment="1">
      <alignment horizontal="distributed" vertical="center" justifyLastLine="1"/>
    </xf>
    <xf numFmtId="0" fontId="0" fillId="0" borderId="9" xfId="7" applyFont="1" applyFill="1" applyBorder="1" applyAlignment="1">
      <alignment horizontal="center" vertical="center"/>
    </xf>
    <xf numFmtId="0" fontId="0" fillId="0" borderId="13" xfId="7" applyFont="1" applyFill="1" applyBorder="1" applyAlignment="1">
      <alignment horizontal="center" vertical="center"/>
    </xf>
    <xf numFmtId="178" fontId="10" fillId="0" borderId="15" xfId="7" applyNumberFormat="1" applyFont="1" applyFill="1" applyBorder="1" applyAlignment="1">
      <alignment horizontal="center" vertical="center" justifyLastLine="1"/>
    </xf>
    <xf numFmtId="178" fontId="10" fillId="0" borderId="6" xfId="7" applyNumberFormat="1" applyFont="1" applyFill="1" applyBorder="1" applyAlignment="1">
      <alignment horizontal="center" vertical="center" justifyLastLine="1"/>
    </xf>
    <xf numFmtId="178" fontId="10" fillId="0" borderId="1" xfId="7" applyNumberFormat="1" applyFont="1" applyFill="1" applyBorder="1" applyAlignment="1">
      <alignment horizontal="center" vertical="center" justifyLastLine="1"/>
    </xf>
    <xf numFmtId="178" fontId="10" fillId="0" borderId="11" xfId="7" applyNumberFormat="1" applyFont="1" applyFill="1" applyBorder="1" applyAlignment="1">
      <alignment horizontal="center" vertical="center" justifyLastLine="1"/>
    </xf>
    <xf numFmtId="178" fontId="10" fillId="0" borderId="7" xfId="7" applyNumberFormat="1" applyFont="1" applyFill="1" applyBorder="1" applyAlignment="1">
      <alignment horizontal="center" vertical="center" justifyLastLine="1"/>
    </xf>
    <xf numFmtId="178" fontId="10" fillId="0" borderId="2" xfId="7" applyNumberFormat="1" applyFont="1" applyFill="1" applyBorder="1" applyAlignment="1">
      <alignment horizontal="center" vertical="center" justifyLastLine="1"/>
    </xf>
    <xf numFmtId="0" fontId="10" fillId="0" borderId="15" xfId="7" applyFont="1" applyFill="1" applyBorder="1" applyAlignment="1">
      <alignment horizontal="center" vertical="center" justifyLastLine="1"/>
    </xf>
    <xf numFmtId="0" fontId="10" fillId="0" borderId="6" xfId="7" applyFont="1" applyFill="1" applyBorder="1" applyAlignment="1">
      <alignment horizontal="center" vertical="center" justifyLastLine="1"/>
    </xf>
    <xf numFmtId="0" fontId="10" fillId="0" borderId="1" xfId="7" applyFont="1" applyFill="1" applyBorder="1" applyAlignment="1">
      <alignment horizontal="center" vertical="center" justifyLastLine="1"/>
    </xf>
    <xf numFmtId="0" fontId="10" fillId="0" borderId="11" xfId="7" applyFont="1" applyFill="1" applyBorder="1" applyAlignment="1">
      <alignment horizontal="center" vertical="center" justifyLastLine="1"/>
    </xf>
    <xf numFmtId="0" fontId="10" fillId="0" borderId="7" xfId="7" applyFont="1" applyFill="1" applyBorder="1" applyAlignment="1">
      <alignment horizontal="center" vertical="center" justifyLastLine="1"/>
    </xf>
    <xf numFmtId="0" fontId="10" fillId="0" borderId="2" xfId="7" applyFont="1" applyFill="1" applyBorder="1" applyAlignment="1">
      <alignment horizontal="center" vertical="center" justifyLastLine="1"/>
    </xf>
    <xf numFmtId="0" fontId="2" fillId="0" borderId="8" xfId="7" applyFont="1" applyFill="1" applyBorder="1" applyAlignment="1">
      <alignment horizontal="center" vertical="center" justifyLastLine="1"/>
    </xf>
    <xf numFmtId="0" fontId="2" fillId="0" borderId="15" xfId="7" applyFont="1" applyFill="1" applyBorder="1" applyAlignment="1">
      <alignment horizontal="center" vertical="center" justifyLastLine="1"/>
    </xf>
    <xf numFmtId="0" fontId="2" fillId="0" borderId="6" xfId="7" applyFont="1" applyFill="1" applyBorder="1" applyAlignment="1">
      <alignment horizontal="center" vertical="center" justifyLastLine="1"/>
    </xf>
    <xf numFmtId="0" fontId="2" fillId="0" borderId="1" xfId="7" applyFont="1" applyFill="1" applyBorder="1" applyAlignment="1">
      <alignment horizontal="center" vertical="center" justifyLastLine="1"/>
    </xf>
    <xf numFmtId="0" fontId="2" fillId="0" borderId="11" xfId="7" applyFont="1" applyFill="1" applyBorder="1" applyAlignment="1">
      <alignment horizontal="center" vertical="center" justifyLastLine="1"/>
    </xf>
    <xf numFmtId="0" fontId="2" fillId="0" borderId="7" xfId="7" applyFont="1" applyFill="1" applyBorder="1" applyAlignment="1">
      <alignment horizontal="center" vertical="center" justifyLastLine="1"/>
    </xf>
    <xf numFmtId="0" fontId="2" fillId="0" borderId="2" xfId="7" applyFont="1" applyFill="1" applyBorder="1" applyAlignment="1">
      <alignment horizontal="center" vertical="center" justifyLastLine="1"/>
    </xf>
    <xf numFmtId="0" fontId="0" fillId="0" borderId="15" xfId="7" applyFont="1" applyFill="1" applyBorder="1" applyAlignment="1">
      <alignment horizontal="center" vertical="center" justifyLastLine="1"/>
    </xf>
    <xf numFmtId="0" fontId="0" fillId="0" borderId="6" xfId="7" applyFont="1" applyFill="1" applyBorder="1" applyAlignment="1">
      <alignment horizontal="center" vertical="center" justifyLastLine="1"/>
    </xf>
    <xf numFmtId="0" fontId="0" fillId="0" borderId="1" xfId="7" applyFont="1" applyFill="1" applyBorder="1" applyAlignment="1">
      <alignment horizontal="center" vertical="center" justifyLastLine="1"/>
    </xf>
    <xf numFmtId="0" fontId="0" fillId="0" borderId="11" xfId="7" applyFont="1" applyFill="1" applyBorder="1" applyAlignment="1">
      <alignment horizontal="center" vertical="center" justifyLastLine="1"/>
    </xf>
    <xf numFmtId="0" fontId="0" fillId="0" borderId="7" xfId="7" applyFont="1" applyFill="1" applyBorder="1" applyAlignment="1">
      <alignment horizontal="center" vertical="center" justifyLastLine="1"/>
    </xf>
    <xf numFmtId="0" fontId="0" fillId="0" borderId="2" xfId="7" applyFont="1" applyFill="1" applyBorder="1" applyAlignment="1">
      <alignment horizontal="center" vertical="center" justifyLastLine="1"/>
    </xf>
    <xf numFmtId="0" fontId="7" fillId="0" borderId="6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7" xfId="7" applyFont="1" applyFill="1" applyBorder="1" applyAlignment="1">
      <alignment horizontal="center" vertical="center"/>
    </xf>
    <xf numFmtId="0" fontId="7" fillId="0" borderId="2" xfId="7" applyFont="1" applyFill="1" applyBorder="1" applyAlignment="1">
      <alignment horizontal="center" vertical="center"/>
    </xf>
    <xf numFmtId="0" fontId="0" fillId="0" borderId="9" xfId="7" applyFont="1" applyBorder="1" applyAlignment="1">
      <alignment horizontal="distributed" vertical="center" justifyLastLine="1"/>
    </xf>
    <xf numFmtId="0" fontId="0" fillId="0" borderId="13" xfId="7" applyFont="1" applyBorder="1" applyAlignment="1">
      <alignment horizontal="distributed" vertical="center" justifyLastLine="1"/>
    </xf>
    <xf numFmtId="0" fontId="7" fillId="0" borderId="8" xfId="7" applyFont="1" applyBorder="1" applyAlignment="1">
      <alignment horizontal="distributed" vertical="center" justifyLastLine="1"/>
    </xf>
    <xf numFmtId="0" fontId="0" fillId="0" borderId="0" xfId="7" applyFont="1" applyFill="1" applyBorder="1" applyAlignment="1">
      <alignment horizontal="distributed" vertical="center"/>
    </xf>
    <xf numFmtId="0" fontId="0" fillId="0" borderId="0" xfId="7" applyFont="1" applyFill="1" applyBorder="1" applyAlignment="1"/>
    <xf numFmtId="0" fontId="10" fillId="0" borderId="9" xfId="7" applyNumberFormat="1" applyFont="1" applyFill="1" applyBorder="1" applyAlignment="1">
      <alignment horizontal="distributed" vertical="center" justifyLastLine="1"/>
    </xf>
    <xf numFmtId="0" fontId="10" fillId="0" borderId="13" xfId="7" applyNumberFormat="1" applyFont="1" applyFill="1" applyBorder="1" applyAlignment="1">
      <alignment horizontal="distributed" vertical="center" justifyLastLine="1"/>
    </xf>
    <xf numFmtId="0" fontId="9" fillId="0" borderId="9" xfId="7" applyFont="1" applyFill="1" applyBorder="1" applyAlignment="1">
      <alignment horizontal="distributed" vertical="center" justifyLastLine="1"/>
    </xf>
    <xf numFmtId="0" fontId="9" fillId="0" borderId="13" xfId="7" applyFont="1" applyFill="1" applyBorder="1" applyAlignment="1">
      <alignment horizontal="distributed" vertical="center" justifyLastLine="1"/>
    </xf>
    <xf numFmtId="0" fontId="0" fillId="0" borderId="16" xfId="7" applyFont="1" applyBorder="1" applyAlignment="1">
      <alignment horizontal="center" vertical="center" shrinkToFit="1"/>
    </xf>
    <xf numFmtId="0" fontId="0" fillId="0" borderId="17" xfId="7" applyFont="1" applyBorder="1" applyAlignment="1">
      <alignment horizontal="center" vertical="center" shrinkToFit="1"/>
    </xf>
    <xf numFmtId="0" fontId="0" fillId="0" borderId="18" xfId="7" applyFont="1" applyBorder="1" applyAlignment="1">
      <alignment horizontal="center" vertical="center" shrinkToFit="1"/>
    </xf>
    <xf numFmtId="0" fontId="0" fillId="0" borderId="19" xfId="7" applyFont="1" applyBorder="1" applyAlignment="1">
      <alignment horizontal="center" vertical="center" shrinkToFit="1"/>
    </xf>
    <xf numFmtId="0" fontId="0" fillId="0" borderId="20" xfId="7" applyFont="1" applyBorder="1" applyAlignment="1">
      <alignment horizontal="center" vertical="center" shrinkToFit="1"/>
    </xf>
    <xf numFmtId="0" fontId="0" fillId="0" borderId="21" xfId="7" applyFont="1" applyBorder="1" applyAlignment="1">
      <alignment horizontal="center" vertical="center" shrinkToFit="1"/>
    </xf>
    <xf numFmtId="0" fontId="0" fillId="0" borderId="8" xfId="7" applyFont="1" applyBorder="1" applyAlignment="1">
      <alignment horizontal="center" vertical="center" justifyLastLine="1"/>
    </xf>
    <xf numFmtId="0" fontId="0" fillId="0" borderId="8" xfId="7" applyFont="1" applyFill="1" applyBorder="1" applyAlignment="1">
      <alignment horizontal="center" vertical="center"/>
    </xf>
    <xf numFmtId="0" fontId="10" fillId="0" borderId="7" xfId="7" applyFont="1" applyFill="1" applyBorder="1" applyAlignment="1" applyProtection="1">
      <alignment horizontal="center" vertical="center" justifyLastLine="1"/>
    </xf>
    <xf numFmtId="0" fontId="10" fillId="3" borderId="7" xfId="7" applyFont="1" applyFill="1" applyBorder="1" applyAlignment="1">
      <alignment horizontal="center" vertical="center" justifyLastLine="1"/>
    </xf>
    <xf numFmtId="0" fontId="2" fillId="0" borderId="9" xfId="7" applyFont="1" applyFill="1" applyBorder="1" applyAlignment="1">
      <alignment wrapText="1"/>
    </xf>
    <xf numFmtId="0" fontId="2" fillId="0" borderId="13" xfId="7" applyFont="1" applyFill="1" applyBorder="1" applyAlignment="1">
      <alignment wrapText="1"/>
    </xf>
    <xf numFmtId="0" fontId="2" fillId="0" borderId="15" xfId="7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center"/>
    </xf>
    <xf numFmtId="0" fontId="2" fillId="0" borderId="11" xfId="7" applyFont="1" applyFill="1" applyBorder="1" applyAlignment="1">
      <alignment horizontal="center" vertical="center"/>
    </xf>
    <xf numFmtId="0" fontId="2" fillId="0" borderId="2" xfId="7" applyFont="1" applyFill="1" applyBorder="1" applyAlignment="1">
      <alignment horizontal="center" vertical="center"/>
    </xf>
    <xf numFmtId="0" fontId="8" fillId="0" borderId="15" xfId="7" applyFont="1" applyFill="1" applyBorder="1" applyAlignment="1">
      <alignment horizontal="center" vertical="center"/>
    </xf>
    <xf numFmtId="0" fontId="8" fillId="0" borderId="6" xfId="7" applyFont="1" applyFill="1" applyBorder="1" applyAlignment="1">
      <alignment horizontal="center" vertical="center"/>
    </xf>
    <xf numFmtId="0" fontId="8" fillId="0" borderId="11" xfId="7" applyFont="1" applyFill="1" applyBorder="1" applyAlignment="1">
      <alignment horizontal="center" vertical="center"/>
    </xf>
    <xf numFmtId="0" fontId="8" fillId="0" borderId="7" xfId="7" applyFont="1" applyFill="1" applyBorder="1" applyAlignment="1">
      <alignment horizontal="center" vertical="center"/>
    </xf>
    <xf numFmtId="0" fontId="8" fillId="3" borderId="6" xfId="7" applyFont="1" applyFill="1" applyBorder="1" applyAlignment="1">
      <alignment horizontal="center" vertical="center"/>
    </xf>
    <xf numFmtId="0" fontId="8" fillId="3" borderId="1" xfId="7" applyFont="1" applyFill="1" applyBorder="1" applyAlignment="1">
      <alignment horizontal="center" vertical="center"/>
    </xf>
    <xf numFmtId="0" fontId="8" fillId="3" borderId="7" xfId="7" applyFont="1" applyFill="1" applyBorder="1" applyAlignment="1">
      <alignment horizontal="center" vertical="center"/>
    </xf>
    <xf numFmtId="0" fontId="8" fillId="3" borderId="2" xfId="7" applyFont="1" applyFill="1" applyBorder="1" applyAlignment="1">
      <alignment horizontal="center" vertical="center"/>
    </xf>
    <xf numFmtId="0" fontId="2" fillId="0" borderId="6" xfId="7" applyFont="1" applyFill="1" applyBorder="1" applyAlignment="1">
      <alignment horizontal="center" vertical="center"/>
    </xf>
    <xf numFmtId="0" fontId="2" fillId="0" borderId="7" xfId="7" applyFont="1" applyFill="1" applyBorder="1" applyAlignment="1">
      <alignment horizontal="center" vertical="center"/>
    </xf>
    <xf numFmtId="0" fontId="2" fillId="0" borderId="8" xfId="7" applyFont="1" applyFill="1" applyBorder="1" applyAlignment="1">
      <alignment horizontal="center" vertical="center"/>
    </xf>
    <xf numFmtId="0" fontId="2" fillId="0" borderId="8" xfId="7" applyFont="1" applyFill="1" applyBorder="1" applyAlignment="1"/>
    <xf numFmtId="0" fontId="0" fillId="0" borderId="9" xfId="7" applyFont="1" applyFill="1" applyBorder="1" applyAlignment="1">
      <alignment vertical="center"/>
    </xf>
    <xf numFmtId="0" fontId="0" fillId="0" borderId="13" xfId="7" applyFont="1" applyFill="1" applyBorder="1" applyAlignment="1">
      <alignment vertical="center"/>
    </xf>
    <xf numFmtId="20" fontId="0" fillId="0" borderId="15" xfId="7" applyNumberFormat="1" applyFont="1" applyFill="1" applyBorder="1" applyAlignment="1">
      <alignment horizontal="center" vertical="center"/>
    </xf>
    <xf numFmtId="20" fontId="0" fillId="0" borderId="1" xfId="7" applyNumberFormat="1" applyFont="1" applyFill="1" applyBorder="1" applyAlignment="1">
      <alignment horizontal="center" vertical="center"/>
    </xf>
    <xf numFmtId="20" fontId="0" fillId="0" borderId="11" xfId="7" applyNumberFormat="1" applyFont="1" applyFill="1" applyBorder="1" applyAlignment="1">
      <alignment horizontal="center" vertical="center"/>
    </xf>
    <xf numFmtId="20" fontId="0" fillId="0" borderId="2" xfId="7" applyNumberFormat="1" applyFont="1" applyFill="1" applyBorder="1" applyAlignment="1">
      <alignment horizontal="center" vertical="center"/>
    </xf>
    <xf numFmtId="49" fontId="10" fillId="0" borderId="15" xfId="7" applyNumberFormat="1" applyFont="1" applyFill="1" applyBorder="1" applyAlignment="1">
      <alignment horizontal="center" vertical="center" wrapText="1"/>
    </xf>
    <xf numFmtId="49" fontId="10" fillId="0" borderId="6" xfId="7" applyNumberFormat="1" applyFont="1" applyFill="1" applyBorder="1" applyAlignment="1">
      <alignment horizontal="center" vertical="center" wrapText="1"/>
    </xf>
    <xf numFmtId="49" fontId="10" fillId="0" borderId="1" xfId="7" applyNumberFormat="1" applyFont="1" applyFill="1" applyBorder="1" applyAlignment="1">
      <alignment horizontal="center" vertical="center" wrapText="1"/>
    </xf>
    <xf numFmtId="49" fontId="10" fillId="0" borderId="11" xfId="7" applyNumberFormat="1" applyFont="1" applyFill="1" applyBorder="1" applyAlignment="1">
      <alignment horizontal="center" vertical="center" wrapText="1"/>
    </xf>
    <xf numFmtId="49" fontId="10" fillId="0" borderId="7" xfId="7" applyNumberFormat="1" applyFont="1" applyFill="1" applyBorder="1" applyAlignment="1">
      <alignment horizontal="center" vertical="center" wrapText="1"/>
    </xf>
    <xf numFmtId="49" fontId="10" fillId="0" borderId="2" xfId="7" applyNumberFormat="1" applyFont="1" applyFill="1" applyBorder="1" applyAlignment="1">
      <alignment horizontal="center" vertical="center" wrapText="1"/>
    </xf>
    <xf numFmtId="0" fontId="9" fillId="0" borderId="15" xfId="7" applyFont="1" applyFill="1" applyBorder="1" applyAlignment="1">
      <alignment horizontal="right" vertical="center"/>
    </xf>
    <xf numFmtId="0" fontId="9" fillId="0" borderId="6" xfId="7" applyFont="1" applyFill="1" applyBorder="1" applyAlignment="1">
      <alignment horizontal="right" vertical="center"/>
    </xf>
    <xf numFmtId="0" fontId="9" fillId="0" borderId="11" xfId="7" applyFont="1" applyFill="1" applyBorder="1" applyAlignment="1">
      <alignment horizontal="right" vertical="center"/>
    </xf>
    <xf numFmtId="0" fontId="9" fillId="0" borderId="7" xfId="7" applyFont="1" applyFill="1" applyBorder="1" applyAlignment="1">
      <alignment horizontal="right" vertical="center"/>
    </xf>
    <xf numFmtId="0" fontId="0" fillId="0" borderId="6" xfId="7" applyFont="1" applyFill="1" applyBorder="1" applyAlignment="1">
      <alignment horizontal="right" vertical="center"/>
    </xf>
    <xf numFmtId="0" fontId="0" fillId="0" borderId="7" xfId="7" applyFont="1" applyFill="1" applyBorder="1" applyAlignment="1">
      <alignment horizontal="right" vertical="center"/>
    </xf>
    <xf numFmtId="0" fontId="0" fillId="0" borderId="6" xfId="7" applyFont="1" applyFill="1" applyBorder="1" applyAlignment="1">
      <alignment vertical="center"/>
    </xf>
    <xf numFmtId="0" fontId="0" fillId="0" borderId="7" xfId="7" applyFont="1" applyFill="1" applyBorder="1" applyAlignment="1">
      <alignment vertical="center"/>
    </xf>
    <xf numFmtId="0" fontId="9" fillId="0" borderId="6" xfId="7" applyFont="1" applyFill="1" applyBorder="1" applyAlignment="1">
      <alignment horizontal="left" vertical="center"/>
    </xf>
    <xf numFmtId="0" fontId="9" fillId="0" borderId="1" xfId="7" applyFont="1" applyFill="1" applyBorder="1" applyAlignment="1">
      <alignment horizontal="left" vertical="center"/>
    </xf>
    <xf numFmtId="0" fontId="9" fillId="0" borderId="7" xfId="7" applyFont="1" applyFill="1" applyBorder="1" applyAlignment="1">
      <alignment horizontal="left" vertical="center"/>
    </xf>
    <xf numFmtId="0" fontId="9" fillId="0" borderId="2" xfId="7" applyFont="1" applyFill="1" applyBorder="1" applyAlignment="1">
      <alignment horizontal="left" vertical="center"/>
    </xf>
    <xf numFmtId="0" fontId="10" fillId="0" borderId="15" xfId="7" applyFont="1" applyFill="1" applyBorder="1" applyAlignment="1">
      <alignment horizontal="center" vertical="center" wrapText="1"/>
    </xf>
    <xf numFmtId="0" fontId="10" fillId="0" borderId="6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0" fontId="10" fillId="0" borderId="11" xfId="7" applyFont="1" applyFill="1" applyBorder="1" applyAlignment="1">
      <alignment horizontal="center" vertical="center" wrapText="1"/>
    </xf>
    <xf numFmtId="0" fontId="10" fillId="0" borderId="7" xfId="7" applyFont="1" applyFill="1" applyBorder="1" applyAlignment="1">
      <alignment horizontal="center" vertical="center" wrapText="1"/>
    </xf>
    <xf numFmtId="0" fontId="10" fillId="0" borderId="2" xfId="7" applyFont="1" applyFill="1" applyBorder="1" applyAlignment="1">
      <alignment horizontal="center" vertical="center" wrapText="1"/>
    </xf>
    <xf numFmtId="0" fontId="2" fillId="0" borderId="8" xfId="7" applyFont="1" applyFill="1" applyBorder="1" applyAlignment="1">
      <alignment wrapText="1"/>
    </xf>
    <xf numFmtId="0" fontId="10" fillId="0" borderId="15" xfId="7" applyFont="1" applyFill="1" applyBorder="1" applyAlignment="1">
      <alignment horizontal="center" vertical="center"/>
    </xf>
    <xf numFmtId="0" fontId="10" fillId="0" borderId="6" xfId="7" applyFont="1" applyFill="1" applyBorder="1" applyAlignment="1">
      <alignment horizontal="center" vertical="center"/>
    </xf>
    <xf numFmtId="0" fontId="10" fillId="0" borderId="11" xfId="7" applyFont="1" applyFill="1" applyBorder="1" applyAlignment="1">
      <alignment horizontal="center" vertical="center"/>
    </xf>
    <xf numFmtId="0" fontId="10" fillId="0" borderId="7" xfId="7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center"/>
    </xf>
    <xf numFmtId="0" fontId="10" fillId="0" borderId="2" xfId="7" applyFont="1" applyFill="1" applyBorder="1" applyAlignment="1">
      <alignment horizontal="center" vertical="center"/>
    </xf>
    <xf numFmtId="0" fontId="7" fillId="0" borderId="6" xfId="7" applyFont="1" applyFill="1" applyBorder="1" applyAlignment="1">
      <alignment horizontal="left" vertical="center"/>
    </xf>
    <xf numFmtId="0" fontId="0" fillId="0" borderId="1" xfId="7" applyFont="1" applyFill="1" applyBorder="1" applyAlignment="1">
      <alignment horizontal="left"/>
    </xf>
    <xf numFmtId="0" fontId="7" fillId="0" borderId="7" xfId="7" applyFont="1" applyFill="1" applyBorder="1" applyAlignment="1">
      <alignment horizontal="left" vertical="center"/>
    </xf>
    <xf numFmtId="0" fontId="0" fillId="0" borderId="2" xfId="7" applyFont="1" applyFill="1" applyBorder="1" applyAlignment="1">
      <alignment horizontal="left"/>
    </xf>
    <xf numFmtId="0" fontId="10" fillId="0" borderId="13" xfId="7" applyFont="1" applyFill="1" applyBorder="1" applyAlignment="1">
      <alignment horizontal="center" vertical="center" wrapText="1"/>
    </xf>
    <xf numFmtId="0" fontId="0" fillId="0" borderId="8" xfId="7" applyFont="1" applyFill="1" applyBorder="1" applyAlignment="1">
      <alignment horizontal="center" vertical="center" wrapText="1"/>
    </xf>
    <xf numFmtId="0" fontId="2" fillId="0" borderId="8" xfId="7" applyFont="1" applyFill="1" applyBorder="1" applyAlignment="1">
      <alignment horizontal="center" vertical="center" wrapText="1" shrinkToFit="1"/>
    </xf>
    <xf numFmtId="0" fontId="2" fillId="0" borderId="15" xfId="7" applyFont="1" applyFill="1" applyBorder="1" applyAlignment="1">
      <alignment horizontal="center" vertical="center" wrapText="1" shrinkToFit="1"/>
    </xf>
    <xf numFmtId="0" fontId="2" fillId="0" borderId="6" xfId="7" applyFont="1" applyFill="1" applyBorder="1" applyAlignment="1">
      <alignment horizontal="center" vertical="center" wrapText="1" shrinkToFit="1"/>
    </xf>
    <xf numFmtId="0" fontId="2" fillId="0" borderId="1" xfId="7" applyFont="1" applyFill="1" applyBorder="1" applyAlignment="1">
      <alignment horizontal="center" vertical="center" wrapText="1" shrinkToFit="1"/>
    </xf>
    <xf numFmtId="0" fontId="2" fillId="0" borderId="11" xfId="7" applyFont="1" applyFill="1" applyBorder="1" applyAlignment="1">
      <alignment horizontal="center" vertical="center" wrapText="1" shrinkToFit="1"/>
    </xf>
    <xf numFmtId="0" fontId="2" fillId="0" borderId="7" xfId="7" applyFont="1" applyFill="1" applyBorder="1" applyAlignment="1">
      <alignment horizontal="center" vertical="center" wrapText="1" shrinkToFit="1"/>
    </xf>
    <xf numFmtId="0" fontId="2" fillId="0" borderId="2" xfId="7" applyFont="1" applyFill="1" applyBorder="1" applyAlignment="1">
      <alignment horizontal="center" vertical="center" wrapText="1" shrinkToFit="1"/>
    </xf>
    <xf numFmtId="0" fontId="0" fillId="0" borderId="8" xfId="7" applyFont="1" applyFill="1" applyBorder="1" applyAlignment="1">
      <alignment vertical="center"/>
    </xf>
    <xf numFmtId="49" fontId="10" fillId="0" borderId="13" xfId="7" applyNumberFormat="1" applyFont="1" applyFill="1" applyBorder="1" applyAlignment="1">
      <alignment horizontal="center" vertical="center" wrapText="1"/>
    </xf>
    <xf numFmtId="49" fontId="10" fillId="0" borderId="8" xfId="7" applyNumberFormat="1" applyFont="1" applyFill="1" applyBorder="1" applyAlignment="1">
      <alignment horizontal="center" vertical="center" wrapText="1"/>
    </xf>
    <xf numFmtId="0" fontId="7" fillId="0" borderId="15" xfId="7" applyFont="1" applyFill="1" applyBorder="1" applyAlignment="1">
      <alignment horizontal="right" vertical="center"/>
    </xf>
    <xf numFmtId="0" fontId="0" fillId="0" borderId="6" xfId="7" applyFont="1" applyFill="1" applyBorder="1" applyAlignment="1">
      <alignment horizontal="right"/>
    </xf>
    <xf numFmtId="0" fontId="0" fillId="0" borderId="11" xfId="7" applyFont="1" applyFill="1" applyBorder="1" applyAlignment="1">
      <alignment horizontal="right"/>
    </xf>
    <xf numFmtId="0" fontId="0" fillId="0" borderId="7" xfId="7" applyFont="1" applyFill="1" applyBorder="1" applyAlignment="1">
      <alignment horizontal="right"/>
    </xf>
    <xf numFmtId="0" fontId="10" fillId="0" borderId="15" xfId="7" applyNumberFormat="1" applyFont="1" applyFill="1" applyBorder="1" applyAlignment="1">
      <alignment horizontal="center" vertical="center" wrapText="1"/>
    </xf>
    <xf numFmtId="0" fontId="10" fillId="0" borderId="6" xfId="7" applyNumberFormat="1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0" fontId="10" fillId="0" borderId="11" xfId="7" applyNumberFormat="1" applyFont="1" applyFill="1" applyBorder="1" applyAlignment="1">
      <alignment horizontal="center" vertical="center" wrapText="1"/>
    </xf>
    <xf numFmtId="0" fontId="10" fillId="0" borderId="7" xfId="7" applyNumberFormat="1" applyFont="1" applyFill="1" applyBorder="1" applyAlignment="1">
      <alignment horizontal="center" vertical="center" wrapText="1"/>
    </xf>
    <xf numFmtId="0" fontId="10" fillId="0" borderId="2" xfId="7" applyNumberFormat="1" applyFont="1" applyFill="1" applyBorder="1" applyAlignment="1">
      <alignment horizontal="center" vertical="center" wrapText="1"/>
    </xf>
    <xf numFmtId="0" fontId="10" fillId="0" borderId="8" xfId="7" applyNumberFormat="1" applyFont="1" applyFill="1" applyBorder="1" applyAlignment="1">
      <alignment horizontal="center" vertical="center" wrapText="1"/>
    </xf>
    <xf numFmtId="0" fontId="10" fillId="0" borderId="8" xfId="7" applyFont="1" applyFill="1" applyBorder="1" applyAlignment="1">
      <alignment horizontal="center" vertical="center" wrapText="1"/>
    </xf>
    <xf numFmtId="0" fontId="7" fillId="0" borderId="4" xfId="7" applyFont="1" applyFill="1" applyBorder="1" applyAlignment="1">
      <alignment horizontal="right" vertical="center"/>
    </xf>
    <xf numFmtId="0" fontId="0" fillId="0" borderId="0" xfId="7" applyFont="1" applyFill="1" applyBorder="1" applyAlignment="1">
      <alignment horizontal="right"/>
    </xf>
    <xf numFmtId="0" fontId="0" fillId="0" borderId="0" xfId="7" applyFont="1" applyFill="1" applyBorder="1" applyAlignment="1">
      <alignment horizontal="right" vertical="center"/>
    </xf>
    <xf numFmtId="0" fontId="0" fillId="0" borderId="0" xfId="7" applyFont="1" applyFill="1" applyBorder="1" applyAlignment="1">
      <alignment vertical="center"/>
    </xf>
    <xf numFmtId="0" fontId="7" fillId="0" borderId="0" xfId="7" applyFont="1" applyFill="1" applyBorder="1" applyAlignment="1">
      <alignment horizontal="left" vertical="center"/>
    </xf>
    <xf numFmtId="0" fontId="0" fillId="0" borderId="3" xfId="7" applyFont="1" applyFill="1" applyBorder="1" applyAlignment="1">
      <alignment horizontal="left"/>
    </xf>
    <xf numFmtId="20" fontId="0" fillId="0" borderId="8" xfId="7" applyNumberFormat="1" applyFont="1" applyFill="1" applyBorder="1" applyAlignment="1">
      <alignment horizontal="center" vertical="center"/>
    </xf>
    <xf numFmtId="0" fontId="10" fillId="0" borderId="13" xfId="7" applyNumberFormat="1" applyFont="1" applyFill="1" applyBorder="1" applyAlignment="1">
      <alignment horizontal="center" vertical="center" wrapText="1"/>
    </xf>
    <xf numFmtId="0" fontId="10" fillId="0" borderId="6" xfId="7" applyFont="1" applyFill="1" applyBorder="1" applyAlignment="1">
      <alignment horizontal="right"/>
    </xf>
    <xf numFmtId="0" fontId="10" fillId="0" borderId="11" xfId="7" applyFont="1" applyFill="1" applyBorder="1" applyAlignment="1">
      <alignment horizontal="right"/>
    </xf>
    <xf numFmtId="0" fontId="10" fillId="0" borderId="7" xfId="7" applyFont="1" applyFill="1" applyBorder="1" applyAlignment="1">
      <alignment horizontal="right"/>
    </xf>
    <xf numFmtId="0" fontId="10" fillId="0" borderId="1" xfId="7" applyFont="1" applyFill="1" applyBorder="1" applyAlignment="1">
      <alignment horizontal="left"/>
    </xf>
    <xf numFmtId="0" fontId="10" fillId="0" borderId="2" xfId="7" applyFont="1" applyFill="1" applyBorder="1" applyAlignment="1">
      <alignment horizontal="left"/>
    </xf>
    <xf numFmtId="0" fontId="2" fillId="0" borderId="8" xfId="7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7" fontId="9" fillId="0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top" textRotation="255" indent="1" shrinkToFit="1"/>
    </xf>
    <xf numFmtId="0" fontId="7" fillId="0" borderId="7" xfId="0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top" shrinkToFi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49" fontId="14" fillId="0" borderId="0" xfId="0" applyNumberFormat="1" applyFont="1" applyFill="1" applyBorder="1" applyAlignment="1">
      <alignment horizontal="center" vertical="top" wrapText="1"/>
    </xf>
    <xf numFmtId="49" fontId="14" fillId="0" borderId="6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shrinkToFit="1"/>
    </xf>
    <xf numFmtId="0" fontId="10" fillId="0" borderId="3" xfId="0" applyFont="1" applyFill="1" applyBorder="1" applyAlignment="1">
      <alignment horizontal="center" vertical="top" shrinkToFit="1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 shrinkToFit="1"/>
    </xf>
    <xf numFmtId="0" fontId="8" fillId="0" borderId="14" xfId="0" applyFont="1" applyFill="1" applyBorder="1" applyAlignment="1">
      <alignment horizontal="righ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49" fontId="11" fillId="0" borderId="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8" xfId="0" applyFont="1" applyBorder="1" applyAlignment="1">
      <alignment horizontal="center" vertical="top" textRotation="255" indent="1" shrinkToFit="1"/>
    </xf>
    <xf numFmtId="49" fontId="10" fillId="0" borderId="0" xfId="0" applyNumberFormat="1" applyFont="1" applyBorder="1" applyAlignment="1">
      <alignment horizontal="left" vertical="center" indent="1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24" fillId="0" borderId="0" xfId="0" applyNumberFormat="1" applyFont="1" applyAlignment="1">
      <alignment horizontal="left" vertical="center" indent="1" shrinkToFit="1"/>
    </xf>
    <xf numFmtId="0" fontId="11" fillId="0" borderId="0" xfId="0" applyFont="1" applyAlignment="1">
      <alignment horizontal="center" vertical="center" shrinkToFit="1"/>
    </xf>
  </cellXfs>
  <cellStyles count="11">
    <cellStyle name="桁区切り [0.00] 2" xfId="1"/>
    <cellStyle name="標準" xfId="0" builtinId="0"/>
    <cellStyle name="標準 2" xfId="2"/>
    <cellStyle name="標準 2 2" xfId="3"/>
    <cellStyle name="標準 2 3" xfId="4"/>
    <cellStyle name="標準 3" xfId="5"/>
    <cellStyle name="標準 4" xfId="6"/>
    <cellStyle name="標準 5" xfId="7"/>
    <cellStyle name="標準 5 2" xfId="9"/>
    <cellStyle name="標準 6" xfId="10"/>
    <cellStyle name="標準 7" xfId="8"/>
  </cellStyles>
  <dxfs count="0"/>
  <tableStyles count="0" defaultTableStyle="TableStyleMedium9" defaultPivotStyle="PivotStyleLight16"/>
  <colors>
    <mruColors>
      <color rgb="FFFF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109538</xdr:colOff>
      <xdr:row>45</xdr:row>
      <xdr:rowOff>0</xdr:rowOff>
    </xdr:from>
    <xdr:to>
      <xdr:col>4</xdr:col>
      <xdr:colOff>109538</xdr:colOff>
      <xdr:row>47</xdr:row>
      <xdr:rowOff>0</xdr:rowOff>
    </xdr:to>
    <xdr:sp macro="" textlink="">
      <xdr:nvSpPr>
        <xdr:cNvPr id="2" name="Line 40"/>
        <xdr:cNvSpPr>
          <a:spLocks noChangeShapeType="1"/>
        </xdr:cNvSpPr>
      </xdr:nvSpPr>
      <xdr:spPr bwMode="auto">
        <a:xfrm flipV="1">
          <a:off x="1042988" y="10210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44</xdr:row>
      <xdr:rowOff>228600</xdr:rowOff>
    </xdr:from>
    <xdr:to>
      <xdr:col>5</xdr:col>
      <xdr:colOff>123825</xdr:colOff>
      <xdr:row>47</xdr:row>
      <xdr:rowOff>9525</xdr:rowOff>
    </xdr:to>
    <xdr:sp macro="" textlink="">
      <xdr:nvSpPr>
        <xdr:cNvPr id="3" name="Line 41"/>
        <xdr:cNvSpPr>
          <a:spLocks noChangeShapeType="1"/>
        </xdr:cNvSpPr>
      </xdr:nvSpPr>
      <xdr:spPr bwMode="auto">
        <a:xfrm>
          <a:off x="1290638" y="10206038"/>
          <a:ext cx="0" cy="4905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109538</xdr:colOff>
      <xdr:row>45</xdr:row>
      <xdr:rowOff>0</xdr:rowOff>
    </xdr:from>
    <xdr:to>
      <xdr:col>5</xdr:col>
      <xdr:colOff>123825</xdr:colOff>
      <xdr:row>45</xdr:row>
      <xdr:rowOff>0</xdr:rowOff>
    </xdr:to>
    <xdr:sp macro="" textlink="">
      <xdr:nvSpPr>
        <xdr:cNvPr id="4" name="Line 42"/>
        <xdr:cNvSpPr>
          <a:spLocks noChangeShapeType="1"/>
        </xdr:cNvSpPr>
      </xdr:nvSpPr>
      <xdr:spPr bwMode="auto">
        <a:xfrm>
          <a:off x="1042988" y="102108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109538</xdr:colOff>
      <xdr:row>45</xdr:row>
      <xdr:rowOff>0</xdr:rowOff>
    </xdr:from>
    <xdr:to>
      <xdr:col>6</xdr:col>
      <xdr:colOff>109538</xdr:colOff>
      <xdr:row>47</xdr:row>
      <xdr:rowOff>0</xdr:rowOff>
    </xdr:to>
    <xdr:sp macro="" textlink="">
      <xdr:nvSpPr>
        <xdr:cNvPr id="5" name="Line 43"/>
        <xdr:cNvSpPr>
          <a:spLocks noChangeShapeType="1"/>
        </xdr:cNvSpPr>
      </xdr:nvSpPr>
      <xdr:spPr bwMode="auto">
        <a:xfrm flipV="1">
          <a:off x="1509713" y="10210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123825</xdr:colOff>
      <xdr:row>44</xdr:row>
      <xdr:rowOff>228600</xdr:rowOff>
    </xdr:from>
    <xdr:to>
      <xdr:col>7</xdr:col>
      <xdr:colOff>123825</xdr:colOff>
      <xdr:row>47</xdr:row>
      <xdr:rowOff>9525</xdr:rowOff>
    </xdr:to>
    <xdr:sp macro="" textlink="">
      <xdr:nvSpPr>
        <xdr:cNvPr id="6" name="Line 44"/>
        <xdr:cNvSpPr>
          <a:spLocks noChangeShapeType="1"/>
        </xdr:cNvSpPr>
      </xdr:nvSpPr>
      <xdr:spPr bwMode="auto">
        <a:xfrm>
          <a:off x="1757363" y="10206038"/>
          <a:ext cx="0" cy="4905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109538</xdr:colOff>
      <xdr:row>45</xdr:row>
      <xdr:rowOff>0</xdr:rowOff>
    </xdr:from>
    <xdr:to>
      <xdr:col>7</xdr:col>
      <xdr:colOff>123825</xdr:colOff>
      <xdr:row>45</xdr:row>
      <xdr:rowOff>0</xdr:rowOff>
    </xdr:to>
    <xdr:sp macro="" textlink="">
      <xdr:nvSpPr>
        <xdr:cNvPr id="7" name="Line 45"/>
        <xdr:cNvSpPr>
          <a:spLocks noChangeShapeType="1"/>
        </xdr:cNvSpPr>
      </xdr:nvSpPr>
      <xdr:spPr bwMode="auto">
        <a:xfrm>
          <a:off x="1509713" y="102108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109538</xdr:colOff>
      <xdr:row>45</xdr:row>
      <xdr:rowOff>0</xdr:rowOff>
    </xdr:from>
    <xdr:to>
      <xdr:col>8</xdr:col>
      <xdr:colOff>109538</xdr:colOff>
      <xdr:row>47</xdr:row>
      <xdr:rowOff>0</xdr:rowOff>
    </xdr:to>
    <xdr:sp macro="" textlink="">
      <xdr:nvSpPr>
        <xdr:cNvPr id="8" name="Line 46"/>
        <xdr:cNvSpPr>
          <a:spLocks noChangeShapeType="1"/>
        </xdr:cNvSpPr>
      </xdr:nvSpPr>
      <xdr:spPr bwMode="auto">
        <a:xfrm flipV="1">
          <a:off x="1976438" y="10210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44</xdr:row>
      <xdr:rowOff>228600</xdr:rowOff>
    </xdr:from>
    <xdr:to>
      <xdr:col>9</xdr:col>
      <xdr:colOff>123825</xdr:colOff>
      <xdr:row>47</xdr:row>
      <xdr:rowOff>9525</xdr:rowOff>
    </xdr:to>
    <xdr:sp macro="" textlink="">
      <xdr:nvSpPr>
        <xdr:cNvPr id="9" name="Line 47"/>
        <xdr:cNvSpPr>
          <a:spLocks noChangeShapeType="1"/>
        </xdr:cNvSpPr>
      </xdr:nvSpPr>
      <xdr:spPr bwMode="auto">
        <a:xfrm>
          <a:off x="2224088" y="10206038"/>
          <a:ext cx="0" cy="4905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109538</xdr:colOff>
      <xdr:row>45</xdr:row>
      <xdr:rowOff>0</xdr:rowOff>
    </xdr:from>
    <xdr:to>
      <xdr:col>9</xdr:col>
      <xdr:colOff>123825</xdr:colOff>
      <xdr:row>45</xdr:row>
      <xdr:rowOff>0</xdr:rowOff>
    </xdr:to>
    <xdr:sp macro="" textlink="">
      <xdr:nvSpPr>
        <xdr:cNvPr id="10" name="Line 48"/>
        <xdr:cNvSpPr>
          <a:spLocks noChangeShapeType="1"/>
        </xdr:cNvSpPr>
      </xdr:nvSpPr>
      <xdr:spPr bwMode="auto">
        <a:xfrm>
          <a:off x="1976438" y="102108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109538</xdr:colOff>
      <xdr:row>45</xdr:row>
      <xdr:rowOff>0</xdr:rowOff>
    </xdr:from>
    <xdr:to>
      <xdr:col>10</xdr:col>
      <xdr:colOff>109538</xdr:colOff>
      <xdr:row>47</xdr:row>
      <xdr:rowOff>0</xdr:rowOff>
    </xdr:to>
    <xdr:sp macro="" textlink="">
      <xdr:nvSpPr>
        <xdr:cNvPr id="11" name="Line 49"/>
        <xdr:cNvSpPr>
          <a:spLocks noChangeShapeType="1"/>
        </xdr:cNvSpPr>
      </xdr:nvSpPr>
      <xdr:spPr bwMode="auto">
        <a:xfrm flipV="1">
          <a:off x="2443163" y="10210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44</xdr:row>
      <xdr:rowOff>228600</xdr:rowOff>
    </xdr:from>
    <xdr:to>
      <xdr:col>11</xdr:col>
      <xdr:colOff>123825</xdr:colOff>
      <xdr:row>47</xdr:row>
      <xdr:rowOff>9525</xdr:rowOff>
    </xdr:to>
    <xdr:sp macro="" textlink="">
      <xdr:nvSpPr>
        <xdr:cNvPr id="12" name="Line 50"/>
        <xdr:cNvSpPr>
          <a:spLocks noChangeShapeType="1"/>
        </xdr:cNvSpPr>
      </xdr:nvSpPr>
      <xdr:spPr bwMode="auto">
        <a:xfrm>
          <a:off x="2690813" y="10206038"/>
          <a:ext cx="0" cy="4905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109538</xdr:colOff>
      <xdr:row>45</xdr:row>
      <xdr:rowOff>0</xdr:rowOff>
    </xdr:from>
    <xdr:to>
      <xdr:col>11</xdr:col>
      <xdr:colOff>123825</xdr:colOff>
      <xdr:row>45</xdr:row>
      <xdr:rowOff>0</xdr:rowOff>
    </xdr:to>
    <xdr:sp macro="" textlink="">
      <xdr:nvSpPr>
        <xdr:cNvPr id="13" name="Line 51"/>
        <xdr:cNvSpPr>
          <a:spLocks noChangeShapeType="1"/>
        </xdr:cNvSpPr>
      </xdr:nvSpPr>
      <xdr:spPr bwMode="auto">
        <a:xfrm>
          <a:off x="2443163" y="102108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109538</xdr:colOff>
      <xdr:row>45</xdr:row>
      <xdr:rowOff>0</xdr:rowOff>
    </xdr:from>
    <xdr:to>
      <xdr:col>14</xdr:col>
      <xdr:colOff>109538</xdr:colOff>
      <xdr:row>47</xdr:row>
      <xdr:rowOff>0</xdr:rowOff>
    </xdr:to>
    <xdr:sp macro="" textlink="">
      <xdr:nvSpPr>
        <xdr:cNvPr id="14" name="Line 52"/>
        <xdr:cNvSpPr>
          <a:spLocks noChangeShapeType="1"/>
        </xdr:cNvSpPr>
      </xdr:nvSpPr>
      <xdr:spPr bwMode="auto">
        <a:xfrm flipV="1">
          <a:off x="3376613" y="10210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123825</xdr:colOff>
      <xdr:row>44</xdr:row>
      <xdr:rowOff>228600</xdr:rowOff>
    </xdr:from>
    <xdr:to>
      <xdr:col>15</xdr:col>
      <xdr:colOff>123825</xdr:colOff>
      <xdr:row>47</xdr:row>
      <xdr:rowOff>9525</xdr:rowOff>
    </xdr:to>
    <xdr:sp macro="" textlink="">
      <xdr:nvSpPr>
        <xdr:cNvPr id="15" name="Line 53"/>
        <xdr:cNvSpPr>
          <a:spLocks noChangeShapeType="1"/>
        </xdr:cNvSpPr>
      </xdr:nvSpPr>
      <xdr:spPr bwMode="auto">
        <a:xfrm>
          <a:off x="3624263" y="10206038"/>
          <a:ext cx="0" cy="4905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109538</xdr:colOff>
      <xdr:row>45</xdr:row>
      <xdr:rowOff>0</xdr:rowOff>
    </xdr:from>
    <xdr:to>
      <xdr:col>15</xdr:col>
      <xdr:colOff>123825</xdr:colOff>
      <xdr:row>45</xdr:row>
      <xdr:rowOff>0</xdr:rowOff>
    </xdr:to>
    <xdr:sp macro="" textlink="">
      <xdr:nvSpPr>
        <xdr:cNvPr id="16" name="Line 54"/>
        <xdr:cNvSpPr>
          <a:spLocks noChangeShapeType="1"/>
        </xdr:cNvSpPr>
      </xdr:nvSpPr>
      <xdr:spPr bwMode="auto">
        <a:xfrm>
          <a:off x="3376613" y="102108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109538</xdr:colOff>
      <xdr:row>45</xdr:row>
      <xdr:rowOff>0</xdr:rowOff>
    </xdr:from>
    <xdr:to>
      <xdr:col>16</xdr:col>
      <xdr:colOff>109538</xdr:colOff>
      <xdr:row>47</xdr:row>
      <xdr:rowOff>0</xdr:rowOff>
    </xdr:to>
    <xdr:sp macro="" textlink="">
      <xdr:nvSpPr>
        <xdr:cNvPr id="17" name="Line 55"/>
        <xdr:cNvSpPr>
          <a:spLocks noChangeShapeType="1"/>
        </xdr:cNvSpPr>
      </xdr:nvSpPr>
      <xdr:spPr bwMode="auto">
        <a:xfrm flipV="1">
          <a:off x="3843338" y="10210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123825</xdr:colOff>
      <xdr:row>44</xdr:row>
      <xdr:rowOff>228600</xdr:rowOff>
    </xdr:from>
    <xdr:to>
      <xdr:col>17</xdr:col>
      <xdr:colOff>123825</xdr:colOff>
      <xdr:row>47</xdr:row>
      <xdr:rowOff>9525</xdr:rowOff>
    </xdr:to>
    <xdr:sp macro="" textlink="">
      <xdr:nvSpPr>
        <xdr:cNvPr id="18" name="Line 56"/>
        <xdr:cNvSpPr>
          <a:spLocks noChangeShapeType="1"/>
        </xdr:cNvSpPr>
      </xdr:nvSpPr>
      <xdr:spPr bwMode="auto">
        <a:xfrm>
          <a:off x="4090988" y="10206038"/>
          <a:ext cx="0" cy="4905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109538</xdr:colOff>
      <xdr:row>45</xdr:row>
      <xdr:rowOff>0</xdr:rowOff>
    </xdr:from>
    <xdr:to>
      <xdr:col>17</xdr:col>
      <xdr:colOff>123825</xdr:colOff>
      <xdr:row>45</xdr:row>
      <xdr:rowOff>0</xdr:rowOff>
    </xdr:to>
    <xdr:sp macro="" textlink="">
      <xdr:nvSpPr>
        <xdr:cNvPr id="19" name="Line 57"/>
        <xdr:cNvSpPr>
          <a:spLocks noChangeShapeType="1"/>
        </xdr:cNvSpPr>
      </xdr:nvSpPr>
      <xdr:spPr bwMode="auto">
        <a:xfrm>
          <a:off x="3843338" y="102108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109538</xdr:colOff>
      <xdr:row>45</xdr:row>
      <xdr:rowOff>0</xdr:rowOff>
    </xdr:from>
    <xdr:to>
      <xdr:col>18</xdr:col>
      <xdr:colOff>109538</xdr:colOff>
      <xdr:row>47</xdr:row>
      <xdr:rowOff>0</xdr:rowOff>
    </xdr:to>
    <xdr:sp macro="" textlink="">
      <xdr:nvSpPr>
        <xdr:cNvPr id="20" name="Line 58"/>
        <xdr:cNvSpPr>
          <a:spLocks noChangeShapeType="1"/>
        </xdr:cNvSpPr>
      </xdr:nvSpPr>
      <xdr:spPr bwMode="auto">
        <a:xfrm flipV="1">
          <a:off x="4310063" y="10210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123825</xdr:colOff>
      <xdr:row>44</xdr:row>
      <xdr:rowOff>228600</xdr:rowOff>
    </xdr:from>
    <xdr:to>
      <xdr:col>19</xdr:col>
      <xdr:colOff>123825</xdr:colOff>
      <xdr:row>47</xdr:row>
      <xdr:rowOff>9525</xdr:rowOff>
    </xdr:to>
    <xdr:sp macro="" textlink="">
      <xdr:nvSpPr>
        <xdr:cNvPr id="21" name="Line 59"/>
        <xdr:cNvSpPr>
          <a:spLocks noChangeShapeType="1"/>
        </xdr:cNvSpPr>
      </xdr:nvSpPr>
      <xdr:spPr bwMode="auto">
        <a:xfrm>
          <a:off x="4557713" y="10206038"/>
          <a:ext cx="0" cy="4905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109538</xdr:colOff>
      <xdr:row>45</xdr:row>
      <xdr:rowOff>0</xdr:rowOff>
    </xdr:from>
    <xdr:to>
      <xdr:col>19</xdr:col>
      <xdr:colOff>123825</xdr:colOff>
      <xdr:row>45</xdr:row>
      <xdr:rowOff>0</xdr:rowOff>
    </xdr:to>
    <xdr:sp macro="" textlink="">
      <xdr:nvSpPr>
        <xdr:cNvPr id="22" name="Line 60"/>
        <xdr:cNvSpPr>
          <a:spLocks noChangeShapeType="1"/>
        </xdr:cNvSpPr>
      </xdr:nvSpPr>
      <xdr:spPr bwMode="auto">
        <a:xfrm>
          <a:off x="4310063" y="102108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109538</xdr:colOff>
      <xdr:row>45</xdr:row>
      <xdr:rowOff>0</xdr:rowOff>
    </xdr:from>
    <xdr:to>
      <xdr:col>20</xdr:col>
      <xdr:colOff>109538</xdr:colOff>
      <xdr:row>47</xdr:row>
      <xdr:rowOff>0</xdr:rowOff>
    </xdr:to>
    <xdr:sp macro="" textlink="">
      <xdr:nvSpPr>
        <xdr:cNvPr id="23" name="Line 61"/>
        <xdr:cNvSpPr>
          <a:spLocks noChangeShapeType="1"/>
        </xdr:cNvSpPr>
      </xdr:nvSpPr>
      <xdr:spPr bwMode="auto">
        <a:xfrm flipV="1">
          <a:off x="4776788" y="10210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123825</xdr:colOff>
      <xdr:row>44</xdr:row>
      <xdr:rowOff>228600</xdr:rowOff>
    </xdr:from>
    <xdr:to>
      <xdr:col>21</xdr:col>
      <xdr:colOff>123825</xdr:colOff>
      <xdr:row>47</xdr:row>
      <xdr:rowOff>9525</xdr:rowOff>
    </xdr:to>
    <xdr:sp macro="" textlink="">
      <xdr:nvSpPr>
        <xdr:cNvPr id="24" name="Line 62"/>
        <xdr:cNvSpPr>
          <a:spLocks noChangeShapeType="1"/>
        </xdr:cNvSpPr>
      </xdr:nvSpPr>
      <xdr:spPr bwMode="auto">
        <a:xfrm>
          <a:off x="5024438" y="10206038"/>
          <a:ext cx="0" cy="4905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109538</xdr:colOff>
      <xdr:row>45</xdr:row>
      <xdr:rowOff>0</xdr:rowOff>
    </xdr:from>
    <xdr:to>
      <xdr:col>21</xdr:col>
      <xdr:colOff>123825</xdr:colOff>
      <xdr:row>45</xdr:row>
      <xdr:rowOff>0</xdr:rowOff>
    </xdr:to>
    <xdr:sp macro="" textlink="">
      <xdr:nvSpPr>
        <xdr:cNvPr id="25" name="Line 63"/>
        <xdr:cNvSpPr>
          <a:spLocks noChangeShapeType="1"/>
        </xdr:cNvSpPr>
      </xdr:nvSpPr>
      <xdr:spPr bwMode="auto">
        <a:xfrm>
          <a:off x="4776788" y="102108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109538</xdr:colOff>
      <xdr:row>45</xdr:row>
      <xdr:rowOff>0</xdr:rowOff>
    </xdr:from>
    <xdr:to>
      <xdr:col>6</xdr:col>
      <xdr:colOff>109538</xdr:colOff>
      <xdr:row>47</xdr:row>
      <xdr:rowOff>0</xdr:rowOff>
    </xdr:to>
    <xdr:sp macro="" textlink="">
      <xdr:nvSpPr>
        <xdr:cNvPr id="26" name="Line 64"/>
        <xdr:cNvSpPr>
          <a:spLocks noChangeShapeType="1"/>
        </xdr:cNvSpPr>
      </xdr:nvSpPr>
      <xdr:spPr bwMode="auto">
        <a:xfrm flipV="1">
          <a:off x="1509713" y="10210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109538</xdr:colOff>
      <xdr:row>45</xdr:row>
      <xdr:rowOff>0</xdr:rowOff>
    </xdr:from>
    <xdr:to>
      <xdr:col>8</xdr:col>
      <xdr:colOff>109538</xdr:colOff>
      <xdr:row>47</xdr:row>
      <xdr:rowOff>0</xdr:rowOff>
    </xdr:to>
    <xdr:sp macro="" textlink="">
      <xdr:nvSpPr>
        <xdr:cNvPr id="27" name="Line 65"/>
        <xdr:cNvSpPr>
          <a:spLocks noChangeShapeType="1"/>
        </xdr:cNvSpPr>
      </xdr:nvSpPr>
      <xdr:spPr bwMode="auto">
        <a:xfrm flipV="1">
          <a:off x="1976438" y="10210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109538</xdr:colOff>
      <xdr:row>45</xdr:row>
      <xdr:rowOff>0</xdr:rowOff>
    </xdr:from>
    <xdr:to>
      <xdr:col>10</xdr:col>
      <xdr:colOff>109538</xdr:colOff>
      <xdr:row>47</xdr:row>
      <xdr:rowOff>0</xdr:rowOff>
    </xdr:to>
    <xdr:sp macro="" textlink="">
      <xdr:nvSpPr>
        <xdr:cNvPr id="28" name="Line 66"/>
        <xdr:cNvSpPr>
          <a:spLocks noChangeShapeType="1"/>
        </xdr:cNvSpPr>
      </xdr:nvSpPr>
      <xdr:spPr bwMode="auto">
        <a:xfrm flipV="1">
          <a:off x="2443163" y="10210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109538</xdr:colOff>
      <xdr:row>45</xdr:row>
      <xdr:rowOff>0</xdr:rowOff>
    </xdr:from>
    <xdr:to>
      <xdr:col>14</xdr:col>
      <xdr:colOff>109538</xdr:colOff>
      <xdr:row>47</xdr:row>
      <xdr:rowOff>0</xdr:rowOff>
    </xdr:to>
    <xdr:sp macro="" textlink="">
      <xdr:nvSpPr>
        <xdr:cNvPr id="29" name="Line 67"/>
        <xdr:cNvSpPr>
          <a:spLocks noChangeShapeType="1"/>
        </xdr:cNvSpPr>
      </xdr:nvSpPr>
      <xdr:spPr bwMode="auto">
        <a:xfrm flipV="1">
          <a:off x="3376613" y="10210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109538</xdr:colOff>
      <xdr:row>45</xdr:row>
      <xdr:rowOff>0</xdr:rowOff>
    </xdr:from>
    <xdr:to>
      <xdr:col>16</xdr:col>
      <xdr:colOff>109538</xdr:colOff>
      <xdr:row>47</xdr:row>
      <xdr:rowOff>0</xdr:rowOff>
    </xdr:to>
    <xdr:sp macro="" textlink="">
      <xdr:nvSpPr>
        <xdr:cNvPr id="30" name="Line 68"/>
        <xdr:cNvSpPr>
          <a:spLocks noChangeShapeType="1"/>
        </xdr:cNvSpPr>
      </xdr:nvSpPr>
      <xdr:spPr bwMode="auto">
        <a:xfrm flipV="1">
          <a:off x="3843338" y="10210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109538</xdr:colOff>
      <xdr:row>45</xdr:row>
      <xdr:rowOff>0</xdr:rowOff>
    </xdr:from>
    <xdr:to>
      <xdr:col>18</xdr:col>
      <xdr:colOff>109538</xdr:colOff>
      <xdr:row>47</xdr:row>
      <xdr:rowOff>0</xdr:rowOff>
    </xdr:to>
    <xdr:sp macro="" textlink="">
      <xdr:nvSpPr>
        <xdr:cNvPr id="31" name="Line 69"/>
        <xdr:cNvSpPr>
          <a:spLocks noChangeShapeType="1"/>
        </xdr:cNvSpPr>
      </xdr:nvSpPr>
      <xdr:spPr bwMode="auto">
        <a:xfrm flipV="1">
          <a:off x="4310063" y="10210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109538</xdr:colOff>
      <xdr:row>45</xdr:row>
      <xdr:rowOff>0</xdr:rowOff>
    </xdr:from>
    <xdr:to>
      <xdr:col>20</xdr:col>
      <xdr:colOff>109538</xdr:colOff>
      <xdr:row>47</xdr:row>
      <xdr:rowOff>0</xdr:rowOff>
    </xdr:to>
    <xdr:sp macro="" textlink="">
      <xdr:nvSpPr>
        <xdr:cNvPr id="32" name="Line 70"/>
        <xdr:cNvSpPr>
          <a:spLocks noChangeShapeType="1"/>
        </xdr:cNvSpPr>
      </xdr:nvSpPr>
      <xdr:spPr bwMode="auto">
        <a:xfrm flipV="1">
          <a:off x="4776788" y="10210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42</xdr:row>
      <xdr:rowOff>247650</xdr:rowOff>
    </xdr:from>
    <xdr:to>
      <xdr:col>30</xdr:col>
      <xdr:colOff>214313</xdr:colOff>
      <xdr:row>42</xdr:row>
      <xdr:rowOff>247650</xdr:rowOff>
    </xdr:to>
    <xdr:sp macro="" textlink="">
      <xdr:nvSpPr>
        <xdr:cNvPr id="33" name="Line 71"/>
        <xdr:cNvSpPr>
          <a:spLocks noChangeShapeType="1"/>
        </xdr:cNvSpPr>
      </xdr:nvSpPr>
      <xdr:spPr bwMode="auto">
        <a:xfrm>
          <a:off x="261938" y="9686925"/>
          <a:ext cx="6953250" cy="0"/>
        </a:xfrm>
        <a:prstGeom prst="line">
          <a:avLst/>
        </a:prstGeom>
        <a:noFill/>
        <a:ln w="285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42</xdr:row>
      <xdr:rowOff>285750</xdr:rowOff>
    </xdr:from>
    <xdr:to>
      <xdr:col>13</xdr:col>
      <xdr:colOff>9525</xdr:colOff>
      <xdr:row>48</xdr:row>
      <xdr:rowOff>219075</xdr:rowOff>
    </xdr:to>
    <xdr:sp macro="" textlink="">
      <xdr:nvSpPr>
        <xdr:cNvPr id="34" name="Line 72"/>
        <xdr:cNvSpPr>
          <a:spLocks noChangeShapeType="1"/>
        </xdr:cNvSpPr>
      </xdr:nvSpPr>
      <xdr:spPr bwMode="auto">
        <a:xfrm>
          <a:off x="3043238" y="9725025"/>
          <a:ext cx="0" cy="1419225"/>
        </a:xfrm>
        <a:prstGeom prst="line">
          <a:avLst/>
        </a:prstGeom>
        <a:noFill/>
        <a:ln w="285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107950</xdr:colOff>
      <xdr:row>4</xdr:row>
      <xdr:rowOff>19050</xdr:rowOff>
    </xdr:from>
    <xdr:to>
      <xdr:col>10</xdr:col>
      <xdr:colOff>136525</xdr:colOff>
      <xdr:row>86</xdr:row>
      <xdr:rowOff>0</xdr:rowOff>
    </xdr:to>
    <xdr:sp macro="" textlink="">
      <xdr:nvSpPr>
        <xdr:cNvPr id="2" name="Line 18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3794125" y="819150"/>
          <a:ext cx="28575" cy="9353550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279400</xdr:colOff>
      <xdr:row>4</xdr:row>
      <xdr:rowOff>12700</xdr:rowOff>
    </xdr:from>
    <xdr:to>
      <xdr:col>13</xdr:col>
      <xdr:colOff>307975</xdr:colOff>
      <xdr:row>85</xdr:row>
      <xdr:rowOff>107950</xdr:rowOff>
    </xdr:to>
    <xdr:sp macro="" textlink="">
      <xdr:nvSpPr>
        <xdr:cNvPr id="3" name="Line 18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5137150" y="812800"/>
          <a:ext cx="28575" cy="9353550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101600</xdr:colOff>
      <xdr:row>4</xdr:row>
      <xdr:rowOff>25400</xdr:rowOff>
    </xdr:from>
    <xdr:to>
      <xdr:col>8</xdr:col>
      <xdr:colOff>130175</xdr:colOff>
      <xdr:row>86</xdr:row>
      <xdr:rowOff>6350</xdr:rowOff>
    </xdr:to>
    <xdr:sp macro="" textlink="">
      <xdr:nvSpPr>
        <xdr:cNvPr id="4" name="Line 18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3006725" y="825500"/>
          <a:ext cx="28575" cy="9353550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292100</xdr:colOff>
      <xdr:row>4</xdr:row>
      <xdr:rowOff>38100</xdr:rowOff>
    </xdr:from>
    <xdr:to>
      <xdr:col>15</xdr:col>
      <xdr:colOff>320675</xdr:colOff>
      <xdr:row>86</xdr:row>
      <xdr:rowOff>19050</xdr:rowOff>
    </xdr:to>
    <xdr:sp macro="" textlink="">
      <xdr:nvSpPr>
        <xdr:cNvPr id="5" name="Line 18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ShapeType="1"/>
        </xdr:cNvSpPr>
      </xdr:nvSpPr>
      <xdr:spPr bwMode="auto">
        <a:xfrm flipH="1">
          <a:off x="5930900" y="838200"/>
          <a:ext cx="28575" cy="9353550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101600</xdr:colOff>
      <xdr:row>4</xdr:row>
      <xdr:rowOff>25400</xdr:rowOff>
    </xdr:from>
    <xdr:to>
      <xdr:col>8</xdr:col>
      <xdr:colOff>130175</xdr:colOff>
      <xdr:row>86</xdr:row>
      <xdr:rowOff>6350</xdr:rowOff>
    </xdr:to>
    <xdr:sp macro="" textlink="">
      <xdr:nvSpPr>
        <xdr:cNvPr id="8" name="Line 18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ShapeType="1"/>
        </xdr:cNvSpPr>
      </xdr:nvSpPr>
      <xdr:spPr bwMode="auto">
        <a:xfrm flipH="1">
          <a:off x="3006725" y="825500"/>
          <a:ext cx="28575" cy="9353550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292100</xdr:colOff>
      <xdr:row>4</xdr:row>
      <xdr:rowOff>38100</xdr:rowOff>
    </xdr:from>
    <xdr:to>
      <xdr:col>15</xdr:col>
      <xdr:colOff>320675</xdr:colOff>
      <xdr:row>86</xdr:row>
      <xdr:rowOff>19050</xdr:rowOff>
    </xdr:to>
    <xdr:sp macro="" textlink="">
      <xdr:nvSpPr>
        <xdr:cNvPr id="9" name="Line 182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ShapeType="1"/>
        </xdr:cNvSpPr>
      </xdr:nvSpPr>
      <xdr:spPr bwMode="auto">
        <a:xfrm flipH="1">
          <a:off x="5930900" y="838200"/>
          <a:ext cx="28575" cy="9353550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8</xdr:col>
      <xdr:colOff>238126</xdr:colOff>
      <xdr:row>18</xdr:row>
      <xdr:rowOff>95250</xdr:rowOff>
    </xdr:from>
    <xdr:ext cx="2549480" cy="814710"/>
    <xdr:sp macro="" textlink="">
      <xdr:nvSpPr>
        <xdr:cNvPr id="6" name="テキスト ボックス 5"/>
        <xdr:cNvSpPr txBox="1"/>
      </xdr:nvSpPr>
      <xdr:spPr>
        <a:xfrm>
          <a:off x="3143251" y="2495550"/>
          <a:ext cx="2549480" cy="81471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荒天により</a:t>
          </a:r>
          <a:r>
            <a:rPr kumimoji="1" lang="en-US" altLang="ja-JP" sz="1100"/>
            <a:t>2</a:t>
          </a:r>
          <a:r>
            <a:rPr kumimoji="1" lang="ja-JP" altLang="en-US" sz="1100"/>
            <a:t>月</a:t>
          </a:r>
          <a:r>
            <a:rPr kumimoji="1" lang="en-US" altLang="ja-JP" sz="1100"/>
            <a:t>7</a:t>
          </a:r>
          <a:r>
            <a:rPr kumimoji="1" lang="ja-JP" altLang="en-US" sz="1100"/>
            <a:t>日</a:t>
          </a:r>
          <a:r>
            <a:rPr kumimoji="1" lang="en-US" altLang="ja-JP" sz="1100"/>
            <a:t>(</a:t>
          </a:r>
          <a:r>
            <a:rPr kumimoji="1" lang="ja-JP" altLang="en-US" sz="1100"/>
            <a:t>日</a:t>
          </a:r>
          <a:r>
            <a:rPr kumimoji="1" lang="en-US" altLang="ja-JP" sz="1100"/>
            <a:t>)</a:t>
          </a:r>
          <a:r>
            <a:rPr kumimoji="1" lang="ja-JP" altLang="en-US" sz="1100"/>
            <a:t>実施できない場合</a:t>
          </a:r>
          <a:endParaRPr kumimoji="1" lang="en-US" altLang="ja-JP" sz="1100"/>
        </a:p>
        <a:p>
          <a:r>
            <a:rPr kumimoji="1" lang="ja-JP" altLang="en-US" sz="1100"/>
            <a:t>本トーナメント組合せ変更し</a:t>
          </a:r>
          <a:endParaRPr kumimoji="1" lang="en-US" altLang="ja-JP" sz="1100"/>
        </a:p>
        <a:p>
          <a:r>
            <a:rPr kumimoji="1" lang="en-US" altLang="ja-JP" sz="1100"/>
            <a:t>2</a:t>
          </a:r>
          <a:r>
            <a:rPr kumimoji="1" lang="ja-JP" altLang="en-US" sz="1100"/>
            <a:t>月</a:t>
          </a:r>
          <a:r>
            <a:rPr kumimoji="1" lang="en-US" altLang="ja-JP" sz="1100"/>
            <a:t>14</a:t>
          </a:r>
          <a:r>
            <a:rPr kumimoji="1" lang="ja-JP" altLang="en-US" sz="1100"/>
            <a:t>日</a:t>
          </a:r>
          <a:r>
            <a:rPr kumimoji="1" lang="en-US" altLang="ja-JP" sz="1100"/>
            <a:t>(</a:t>
          </a:r>
          <a:r>
            <a:rPr kumimoji="1" lang="ja-JP" altLang="en-US" sz="1100"/>
            <a:t>日</a:t>
          </a:r>
          <a:r>
            <a:rPr kumimoji="1" lang="en-US" altLang="ja-JP" sz="1100"/>
            <a:t>)</a:t>
          </a:r>
          <a:r>
            <a:rPr kumimoji="1" lang="ja-JP" altLang="en-US" sz="1100"/>
            <a:t>～開催となります。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19</xdr:row>
      <xdr:rowOff>0</xdr:rowOff>
    </xdr:from>
    <xdr:to>
      <xdr:col>62</xdr:col>
      <xdr:colOff>66675</xdr:colOff>
      <xdr:row>19</xdr:row>
      <xdr:rowOff>0</xdr:rowOff>
    </xdr:to>
    <xdr:sp macro="" textlink="">
      <xdr:nvSpPr>
        <xdr:cNvPr id="2" name="Line 71"/>
        <xdr:cNvSpPr>
          <a:spLocks noChangeShapeType="1"/>
        </xdr:cNvSpPr>
      </xdr:nvSpPr>
      <xdr:spPr bwMode="auto">
        <a:xfrm flipV="1">
          <a:off x="104775" y="3919538"/>
          <a:ext cx="7639050" cy="0"/>
        </a:xfrm>
        <a:prstGeom prst="line">
          <a:avLst/>
        </a:prstGeom>
        <a:noFill/>
        <a:ln w="285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31</xdr:col>
      <xdr:colOff>114300</xdr:colOff>
      <xdr:row>20</xdr:row>
      <xdr:rowOff>28575</xdr:rowOff>
    </xdr:from>
    <xdr:to>
      <xdr:col>32</xdr:col>
      <xdr:colOff>9525</xdr:colOff>
      <xdr:row>44</xdr:row>
      <xdr:rowOff>47625</xdr:rowOff>
    </xdr:to>
    <xdr:sp macro="" textlink="">
      <xdr:nvSpPr>
        <xdr:cNvPr id="3" name="Line 72"/>
        <xdr:cNvSpPr>
          <a:spLocks noChangeShapeType="1"/>
        </xdr:cNvSpPr>
      </xdr:nvSpPr>
      <xdr:spPr bwMode="auto">
        <a:xfrm flipH="1">
          <a:off x="3952875" y="4252913"/>
          <a:ext cx="19050" cy="5505450"/>
        </a:xfrm>
        <a:prstGeom prst="line">
          <a:avLst/>
        </a:prstGeom>
        <a:noFill/>
        <a:ln w="285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V61"/>
  <sheetViews>
    <sheetView tabSelected="1" view="pageBreakPreview" zoomScaleNormal="100" zoomScaleSheetLayoutView="100" workbookViewId="0">
      <selection activeCell="AK16" sqref="AK16"/>
    </sheetView>
  </sheetViews>
  <sheetFormatPr defaultRowHeight="12.75" x14ac:dyDescent="0.25"/>
  <cols>
    <col min="1" max="32" width="3.265625" style="41" customWidth="1"/>
    <col min="33" max="34" width="2.86328125" style="41" customWidth="1"/>
    <col min="35" max="213" width="9.06640625" style="41"/>
    <col min="214" max="245" width="3.265625" style="41" customWidth="1"/>
    <col min="246" max="271" width="2.86328125" style="41" customWidth="1"/>
    <col min="272" max="469" width="9.06640625" style="41"/>
    <col min="470" max="501" width="3.265625" style="41" customWidth="1"/>
    <col min="502" max="527" width="2.86328125" style="41" customWidth="1"/>
    <col min="528" max="725" width="9.06640625" style="41"/>
    <col min="726" max="757" width="3.265625" style="41" customWidth="1"/>
    <col min="758" max="783" width="2.86328125" style="41" customWidth="1"/>
    <col min="784" max="981" width="9.06640625" style="41"/>
    <col min="982" max="1013" width="3.265625" style="41" customWidth="1"/>
    <col min="1014" max="1039" width="2.86328125" style="41" customWidth="1"/>
    <col min="1040" max="1237" width="9.06640625" style="41"/>
    <col min="1238" max="1269" width="3.265625" style="41" customWidth="1"/>
    <col min="1270" max="1295" width="2.86328125" style="41" customWidth="1"/>
    <col min="1296" max="1493" width="9.06640625" style="41"/>
    <col min="1494" max="1525" width="3.265625" style="41" customWidth="1"/>
    <col min="1526" max="1551" width="2.86328125" style="41" customWidth="1"/>
    <col min="1552" max="1749" width="9.06640625" style="41"/>
    <col min="1750" max="1781" width="3.265625" style="41" customWidth="1"/>
    <col min="1782" max="1807" width="2.86328125" style="41" customWidth="1"/>
    <col min="1808" max="2005" width="9.06640625" style="41"/>
    <col min="2006" max="2037" width="3.265625" style="41" customWidth="1"/>
    <col min="2038" max="2063" width="2.86328125" style="41" customWidth="1"/>
    <col min="2064" max="2261" width="9.06640625" style="41"/>
    <col min="2262" max="2293" width="3.265625" style="41" customWidth="1"/>
    <col min="2294" max="2319" width="2.86328125" style="41" customWidth="1"/>
    <col min="2320" max="2517" width="9.06640625" style="41"/>
    <col min="2518" max="2549" width="3.265625" style="41" customWidth="1"/>
    <col min="2550" max="2575" width="2.86328125" style="41" customWidth="1"/>
    <col min="2576" max="2773" width="9.06640625" style="41"/>
    <col min="2774" max="2805" width="3.265625" style="41" customWidth="1"/>
    <col min="2806" max="2831" width="2.86328125" style="41" customWidth="1"/>
    <col min="2832" max="3029" width="9.06640625" style="41"/>
    <col min="3030" max="3061" width="3.265625" style="41" customWidth="1"/>
    <col min="3062" max="3087" width="2.86328125" style="41" customWidth="1"/>
    <col min="3088" max="3285" width="9.06640625" style="41"/>
    <col min="3286" max="3317" width="3.265625" style="41" customWidth="1"/>
    <col min="3318" max="3343" width="2.86328125" style="41" customWidth="1"/>
    <col min="3344" max="3541" width="9.06640625" style="41"/>
    <col min="3542" max="3573" width="3.265625" style="41" customWidth="1"/>
    <col min="3574" max="3599" width="2.86328125" style="41" customWidth="1"/>
    <col min="3600" max="3797" width="9.06640625" style="41"/>
    <col min="3798" max="3829" width="3.265625" style="41" customWidth="1"/>
    <col min="3830" max="3855" width="2.86328125" style="41" customWidth="1"/>
    <col min="3856" max="4053" width="9.06640625" style="41"/>
    <col min="4054" max="4085" width="3.265625" style="41" customWidth="1"/>
    <col min="4086" max="4111" width="2.86328125" style="41" customWidth="1"/>
    <col min="4112" max="4309" width="9.06640625" style="41"/>
    <col min="4310" max="4341" width="3.265625" style="41" customWidth="1"/>
    <col min="4342" max="4367" width="2.86328125" style="41" customWidth="1"/>
    <col min="4368" max="4565" width="9.06640625" style="41"/>
    <col min="4566" max="4597" width="3.265625" style="41" customWidth="1"/>
    <col min="4598" max="4623" width="2.86328125" style="41" customWidth="1"/>
    <col min="4624" max="4821" width="9.06640625" style="41"/>
    <col min="4822" max="4853" width="3.265625" style="41" customWidth="1"/>
    <col min="4854" max="4879" width="2.86328125" style="41" customWidth="1"/>
    <col min="4880" max="5077" width="9.06640625" style="41"/>
    <col min="5078" max="5109" width="3.265625" style="41" customWidth="1"/>
    <col min="5110" max="5135" width="2.86328125" style="41" customWidth="1"/>
    <col min="5136" max="5333" width="9.06640625" style="41"/>
    <col min="5334" max="5365" width="3.265625" style="41" customWidth="1"/>
    <col min="5366" max="5391" width="2.86328125" style="41" customWidth="1"/>
    <col min="5392" max="5589" width="9.06640625" style="41"/>
    <col min="5590" max="5621" width="3.265625" style="41" customWidth="1"/>
    <col min="5622" max="5647" width="2.86328125" style="41" customWidth="1"/>
    <col min="5648" max="5845" width="9.06640625" style="41"/>
    <col min="5846" max="5877" width="3.265625" style="41" customWidth="1"/>
    <col min="5878" max="5903" width="2.86328125" style="41" customWidth="1"/>
    <col min="5904" max="6101" width="9.06640625" style="41"/>
    <col min="6102" max="6133" width="3.265625" style="41" customWidth="1"/>
    <col min="6134" max="6159" width="2.86328125" style="41" customWidth="1"/>
    <col min="6160" max="6357" width="9.06640625" style="41"/>
    <col min="6358" max="6389" width="3.265625" style="41" customWidth="1"/>
    <col min="6390" max="6415" width="2.86328125" style="41" customWidth="1"/>
    <col min="6416" max="6613" width="9.06640625" style="41"/>
    <col min="6614" max="6645" width="3.265625" style="41" customWidth="1"/>
    <col min="6646" max="6671" width="2.86328125" style="41" customWidth="1"/>
    <col min="6672" max="6869" width="9.06640625" style="41"/>
    <col min="6870" max="6901" width="3.265625" style="41" customWidth="1"/>
    <col min="6902" max="6927" width="2.86328125" style="41" customWidth="1"/>
    <col min="6928" max="7125" width="9.06640625" style="41"/>
    <col min="7126" max="7157" width="3.265625" style="41" customWidth="1"/>
    <col min="7158" max="7183" width="2.86328125" style="41" customWidth="1"/>
    <col min="7184" max="7381" width="9.06640625" style="41"/>
    <col min="7382" max="7413" width="3.265625" style="41" customWidth="1"/>
    <col min="7414" max="7439" width="2.86328125" style="41" customWidth="1"/>
    <col min="7440" max="7637" width="9.06640625" style="41"/>
    <col min="7638" max="7669" width="3.265625" style="41" customWidth="1"/>
    <col min="7670" max="7695" width="2.86328125" style="41" customWidth="1"/>
    <col min="7696" max="7893" width="9.06640625" style="41"/>
    <col min="7894" max="7925" width="3.265625" style="41" customWidth="1"/>
    <col min="7926" max="7951" width="2.86328125" style="41" customWidth="1"/>
    <col min="7952" max="8149" width="9.06640625" style="41"/>
    <col min="8150" max="8181" width="3.265625" style="41" customWidth="1"/>
    <col min="8182" max="8207" width="2.86328125" style="41" customWidth="1"/>
    <col min="8208" max="8405" width="9.06640625" style="41"/>
    <col min="8406" max="8437" width="3.265625" style="41" customWidth="1"/>
    <col min="8438" max="8463" width="2.86328125" style="41" customWidth="1"/>
    <col min="8464" max="8661" width="9.06640625" style="41"/>
    <col min="8662" max="8693" width="3.265625" style="41" customWidth="1"/>
    <col min="8694" max="8719" width="2.86328125" style="41" customWidth="1"/>
    <col min="8720" max="8917" width="9.06640625" style="41"/>
    <col min="8918" max="8949" width="3.265625" style="41" customWidth="1"/>
    <col min="8950" max="8975" width="2.86328125" style="41" customWidth="1"/>
    <col min="8976" max="9173" width="9.06640625" style="41"/>
    <col min="9174" max="9205" width="3.265625" style="41" customWidth="1"/>
    <col min="9206" max="9231" width="2.86328125" style="41" customWidth="1"/>
    <col min="9232" max="9429" width="9.06640625" style="41"/>
    <col min="9430" max="9461" width="3.265625" style="41" customWidth="1"/>
    <col min="9462" max="9487" width="2.86328125" style="41" customWidth="1"/>
    <col min="9488" max="9685" width="9.06640625" style="41"/>
    <col min="9686" max="9717" width="3.265625" style="41" customWidth="1"/>
    <col min="9718" max="9743" width="2.86328125" style="41" customWidth="1"/>
    <col min="9744" max="9941" width="9.06640625" style="41"/>
    <col min="9942" max="9973" width="3.265625" style="41" customWidth="1"/>
    <col min="9974" max="9999" width="2.86328125" style="41" customWidth="1"/>
    <col min="10000" max="10197" width="9.06640625" style="41"/>
    <col min="10198" max="10229" width="3.265625" style="41" customWidth="1"/>
    <col min="10230" max="10255" width="2.86328125" style="41" customWidth="1"/>
    <col min="10256" max="10453" width="9.06640625" style="41"/>
    <col min="10454" max="10485" width="3.265625" style="41" customWidth="1"/>
    <col min="10486" max="10511" width="2.86328125" style="41" customWidth="1"/>
    <col min="10512" max="10709" width="9.06640625" style="41"/>
    <col min="10710" max="10741" width="3.265625" style="41" customWidth="1"/>
    <col min="10742" max="10767" width="2.86328125" style="41" customWidth="1"/>
    <col min="10768" max="10965" width="9.06640625" style="41"/>
    <col min="10966" max="10997" width="3.265625" style="41" customWidth="1"/>
    <col min="10998" max="11023" width="2.86328125" style="41" customWidth="1"/>
    <col min="11024" max="11221" width="9.06640625" style="41"/>
    <col min="11222" max="11253" width="3.265625" style="41" customWidth="1"/>
    <col min="11254" max="11279" width="2.86328125" style="41" customWidth="1"/>
    <col min="11280" max="11477" width="9.06640625" style="41"/>
    <col min="11478" max="11509" width="3.265625" style="41" customWidth="1"/>
    <col min="11510" max="11535" width="2.86328125" style="41" customWidth="1"/>
    <col min="11536" max="11733" width="9.06640625" style="41"/>
    <col min="11734" max="11765" width="3.265625" style="41" customWidth="1"/>
    <col min="11766" max="11791" width="2.86328125" style="41" customWidth="1"/>
    <col min="11792" max="11989" width="9.06640625" style="41"/>
    <col min="11990" max="12021" width="3.265625" style="41" customWidth="1"/>
    <col min="12022" max="12047" width="2.86328125" style="41" customWidth="1"/>
    <col min="12048" max="12245" width="9.06640625" style="41"/>
    <col min="12246" max="12277" width="3.265625" style="41" customWidth="1"/>
    <col min="12278" max="12303" width="2.86328125" style="41" customWidth="1"/>
    <col min="12304" max="12501" width="9.06640625" style="41"/>
    <col min="12502" max="12533" width="3.265625" style="41" customWidth="1"/>
    <col min="12534" max="12559" width="2.86328125" style="41" customWidth="1"/>
    <col min="12560" max="12757" width="9.06640625" style="41"/>
    <col min="12758" max="12789" width="3.265625" style="41" customWidth="1"/>
    <col min="12790" max="12815" width="2.86328125" style="41" customWidth="1"/>
    <col min="12816" max="13013" width="9.06640625" style="41"/>
    <col min="13014" max="13045" width="3.265625" style="41" customWidth="1"/>
    <col min="13046" max="13071" width="2.86328125" style="41" customWidth="1"/>
    <col min="13072" max="13269" width="9.06640625" style="41"/>
    <col min="13270" max="13301" width="3.265625" style="41" customWidth="1"/>
    <col min="13302" max="13327" width="2.86328125" style="41" customWidth="1"/>
    <col min="13328" max="13525" width="9.06640625" style="41"/>
    <col min="13526" max="13557" width="3.265625" style="41" customWidth="1"/>
    <col min="13558" max="13583" width="2.86328125" style="41" customWidth="1"/>
    <col min="13584" max="13781" width="9.06640625" style="41"/>
    <col min="13782" max="13813" width="3.265625" style="41" customWidth="1"/>
    <col min="13814" max="13839" width="2.86328125" style="41" customWidth="1"/>
    <col min="13840" max="14037" width="9.06640625" style="41"/>
    <col min="14038" max="14069" width="3.265625" style="41" customWidth="1"/>
    <col min="14070" max="14095" width="2.86328125" style="41" customWidth="1"/>
    <col min="14096" max="14293" width="9.06640625" style="41"/>
    <col min="14294" max="14325" width="3.265625" style="41" customWidth="1"/>
    <col min="14326" max="14351" width="2.86328125" style="41" customWidth="1"/>
    <col min="14352" max="14549" width="9.06640625" style="41"/>
    <col min="14550" max="14581" width="3.265625" style="41" customWidth="1"/>
    <col min="14582" max="14607" width="2.86328125" style="41" customWidth="1"/>
    <col min="14608" max="14805" width="9.06640625" style="41"/>
    <col min="14806" max="14837" width="3.265625" style="41" customWidth="1"/>
    <col min="14838" max="14863" width="2.86328125" style="41" customWidth="1"/>
    <col min="14864" max="15061" width="9.06640625" style="41"/>
    <col min="15062" max="15093" width="3.265625" style="41" customWidth="1"/>
    <col min="15094" max="15119" width="2.86328125" style="41" customWidth="1"/>
    <col min="15120" max="15317" width="9.06640625" style="41"/>
    <col min="15318" max="15349" width="3.265625" style="41" customWidth="1"/>
    <col min="15350" max="15375" width="2.86328125" style="41" customWidth="1"/>
    <col min="15376" max="15573" width="9.06640625" style="41"/>
    <col min="15574" max="15605" width="3.265625" style="41" customWidth="1"/>
    <col min="15606" max="15631" width="2.86328125" style="41" customWidth="1"/>
    <col min="15632" max="15829" width="9.06640625" style="41"/>
    <col min="15830" max="15861" width="3.265625" style="41" customWidth="1"/>
    <col min="15862" max="15887" width="2.86328125" style="41" customWidth="1"/>
    <col min="15888" max="16085" width="9.06640625" style="41"/>
    <col min="16086" max="16117" width="3.265625" style="41" customWidth="1"/>
    <col min="16118" max="16143" width="2.86328125" style="41" customWidth="1"/>
    <col min="16144" max="16384" width="9.06640625" style="41"/>
  </cols>
  <sheetData>
    <row r="1" spans="1:39" ht="8.25" customHeight="1" x14ac:dyDescent="0.25">
      <c r="A1" s="439" t="s">
        <v>262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247"/>
      <c r="AH1" s="247"/>
    </row>
    <row r="2" spans="1:39" ht="8.25" customHeight="1" x14ac:dyDescent="0.25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247"/>
      <c r="AH2" s="247"/>
    </row>
    <row r="3" spans="1:39" ht="15.85" customHeight="1" thickBot="1" x14ac:dyDescent="0.3">
      <c r="A3" s="41" t="s">
        <v>263</v>
      </c>
      <c r="K3" s="41" t="s">
        <v>13</v>
      </c>
    </row>
    <row r="4" spans="1:39" ht="15.85" customHeight="1" thickTop="1" thickBot="1" x14ac:dyDescent="0.3">
      <c r="A4" s="41" t="s">
        <v>118</v>
      </c>
      <c r="L4" s="56"/>
      <c r="M4" s="440" t="s">
        <v>82</v>
      </c>
      <c r="N4" s="440"/>
      <c r="O4" s="440"/>
      <c r="P4" s="440"/>
      <c r="Q4" s="440"/>
      <c r="R4" s="440"/>
      <c r="U4" s="57"/>
      <c r="V4" s="41" t="s">
        <v>4</v>
      </c>
    </row>
    <row r="5" spans="1:39" ht="15.85" customHeight="1" thickBot="1" x14ac:dyDescent="0.3">
      <c r="L5" s="128"/>
      <c r="M5" s="41" t="s">
        <v>83</v>
      </c>
    </row>
    <row r="6" spans="1:39" s="45" customFormat="1" ht="21" customHeight="1" x14ac:dyDescent="0.25">
      <c r="A6" s="53" t="s">
        <v>16</v>
      </c>
      <c r="B6" s="430" t="s">
        <v>292</v>
      </c>
      <c r="C6" s="430"/>
      <c r="D6" s="431"/>
      <c r="E6" s="53" t="s">
        <v>68</v>
      </c>
      <c r="F6" s="430" t="s">
        <v>193</v>
      </c>
      <c r="G6" s="430"/>
      <c r="H6" s="431"/>
      <c r="I6" s="53" t="s">
        <v>77</v>
      </c>
      <c r="J6" s="430" t="s">
        <v>184</v>
      </c>
      <c r="K6" s="430"/>
      <c r="L6" s="436"/>
      <c r="M6" s="53" t="s">
        <v>1</v>
      </c>
      <c r="N6" s="430" t="s">
        <v>192</v>
      </c>
      <c r="O6" s="430"/>
      <c r="P6" s="431"/>
      <c r="Q6" s="53" t="s">
        <v>78</v>
      </c>
      <c r="R6" s="430" t="s">
        <v>184</v>
      </c>
      <c r="S6" s="430"/>
      <c r="T6" s="431"/>
      <c r="U6" s="53" t="s">
        <v>2</v>
      </c>
      <c r="V6" s="430" t="s">
        <v>296</v>
      </c>
      <c r="W6" s="430"/>
      <c r="X6" s="431"/>
      <c r="Y6" s="53" t="s">
        <v>54</v>
      </c>
      <c r="Z6" s="430" t="s">
        <v>184</v>
      </c>
      <c r="AA6" s="430"/>
      <c r="AB6" s="431"/>
      <c r="AC6" s="53" t="s">
        <v>80</v>
      </c>
      <c r="AD6" s="430" t="s">
        <v>299</v>
      </c>
      <c r="AE6" s="430"/>
      <c r="AF6" s="431"/>
      <c r="AI6" s="104"/>
      <c r="AJ6" s="104"/>
      <c r="AK6" s="104"/>
    </row>
    <row r="7" spans="1:39" s="45" customFormat="1" ht="21" customHeight="1" thickBot="1" x14ac:dyDescent="0.3">
      <c r="A7" s="438" t="s">
        <v>293</v>
      </c>
      <c r="B7" s="433"/>
      <c r="C7" s="433"/>
      <c r="D7" s="434"/>
      <c r="E7" s="438" t="s">
        <v>294</v>
      </c>
      <c r="F7" s="433"/>
      <c r="G7" s="433"/>
      <c r="H7" s="434"/>
      <c r="I7" s="433" t="s">
        <v>295</v>
      </c>
      <c r="J7" s="433"/>
      <c r="K7" s="433"/>
      <c r="L7" s="434"/>
      <c r="M7" s="438" t="s">
        <v>258</v>
      </c>
      <c r="N7" s="433"/>
      <c r="O7" s="433"/>
      <c r="P7" s="434"/>
      <c r="Q7" s="438" t="s">
        <v>186</v>
      </c>
      <c r="R7" s="433"/>
      <c r="S7" s="433"/>
      <c r="T7" s="434"/>
      <c r="U7" s="438" t="s">
        <v>297</v>
      </c>
      <c r="V7" s="433"/>
      <c r="W7" s="433"/>
      <c r="X7" s="434"/>
      <c r="Y7" s="438" t="s">
        <v>298</v>
      </c>
      <c r="Z7" s="433"/>
      <c r="AA7" s="433"/>
      <c r="AB7" s="434"/>
      <c r="AC7" s="433" t="s">
        <v>258</v>
      </c>
      <c r="AD7" s="433"/>
      <c r="AE7" s="433"/>
      <c r="AF7" s="434"/>
      <c r="AI7" s="104"/>
      <c r="AJ7" s="104"/>
      <c r="AK7" s="104"/>
    </row>
    <row r="8" spans="1:39" ht="21" customHeight="1" thickBot="1" x14ac:dyDescent="0.3">
      <c r="A8" s="56">
        <v>1</v>
      </c>
      <c r="B8" s="427" t="s">
        <v>215</v>
      </c>
      <c r="C8" s="427"/>
      <c r="D8" s="427"/>
      <c r="E8" s="56">
        <v>5</v>
      </c>
      <c r="F8" s="427" t="s">
        <v>210</v>
      </c>
      <c r="G8" s="427"/>
      <c r="H8" s="427"/>
      <c r="I8" s="212">
        <v>9</v>
      </c>
      <c r="J8" s="427" t="s">
        <v>116</v>
      </c>
      <c r="K8" s="427"/>
      <c r="L8" s="427"/>
      <c r="M8" s="214">
        <v>14</v>
      </c>
      <c r="N8" s="427" t="s">
        <v>269</v>
      </c>
      <c r="O8" s="427"/>
      <c r="P8" s="427"/>
      <c r="Q8" s="212">
        <v>18</v>
      </c>
      <c r="R8" s="427" t="s">
        <v>271</v>
      </c>
      <c r="S8" s="427"/>
      <c r="T8" s="427"/>
      <c r="U8" s="56">
        <v>22</v>
      </c>
      <c r="V8" s="427" t="s">
        <v>272</v>
      </c>
      <c r="W8" s="427"/>
      <c r="X8" s="428"/>
      <c r="Y8" s="213">
        <v>27</v>
      </c>
      <c r="Z8" s="429" t="s">
        <v>176</v>
      </c>
      <c r="AA8" s="427"/>
      <c r="AB8" s="427"/>
      <c r="AC8" s="212">
        <v>32</v>
      </c>
      <c r="AD8" s="427" t="s">
        <v>276</v>
      </c>
      <c r="AE8" s="427"/>
      <c r="AF8" s="427"/>
      <c r="AI8" s="42"/>
      <c r="AJ8" s="42"/>
      <c r="AK8" s="42"/>
      <c r="AL8" s="42"/>
      <c r="AM8" s="42"/>
    </row>
    <row r="9" spans="1:39" ht="21" customHeight="1" thickTop="1" thickBot="1" x14ac:dyDescent="0.3">
      <c r="A9" s="128">
        <v>2</v>
      </c>
      <c r="B9" s="429" t="s">
        <v>214</v>
      </c>
      <c r="C9" s="427"/>
      <c r="D9" s="428"/>
      <c r="E9" s="128">
        <v>6</v>
      </c>
      <c r="F9" s="429" t="s">
        <v>107</v>
      </c>
      <c r="G9" s="427"/>
      <c r="H9" s="427"/>
      <c r="I9" s="212">
        <v>10</v>
      </c>
      <c r="J9" s="427" t="s">
        <v>102</v>
      </c>
      <c r="K9" s="427"/>
      <c r="L9" s="427"/>
      <c r="M9" s="128">
        <v>15</v>
      </c>
      <c r="N9" s="427" t="s">
        <v>205</v>
      </c>
      <c r="O9" s="427"/>
      <c r="P9" s="427"/>
      <c r="Q9" s="57">
        <v>19</v>
      </c>
      <c r="R9" s="427" t="s">
        <v>109</v>
      </c>
      <c r="S9" s="427"/>
      <c r="T9" s="427"/>
      <c r="U9" s="128">
        <v>23</v>
      </c>
      <c r="V9" s="427" t="s">
        <v>241</v>
      </c>
      <c r="W9" s="427"/>
      <c r="X9" s="427"/>
      <c r="Y9" s="57">
        <v>28</v>
      </c>
      <c r="Z9" s="427" t="s">
        <v>110</v>
      </c>
      <c r="AA9" s="427"/>
      <c r="AB9" s="427"/>
      <c r="AC9" s="128">
        <v>33</v>
      </c>
      <c r="AD9" s="427" t="s">
        <v>252</v>
      </c>
      <c r="AE9" s="427"/>
      <c r="AF9" s="427"/>
      <c r="AK9" s="42"/>
    </row>
    <row r="10" spans="1:39" ht="21" customHeight="1" thickBot="1" x14ac:dyDescent="0.3">
      <c r="A10" s="216">
        <v>3</v>
      </c>
      <c r="B10" s="427" t="s">
        <v>199</v>
      </c>
      <c r="C10" s="427"/>
      <c r="D10" s="427"/>
      <c r="E10" s="217">
        <v>7</v>
      </c>
      <c r="F10" s="427" t="s">
        <v>451</v>
      </c>
      <c r="G10" s="427"/>
      <c r="H10" s="427"/>
      <c r="I10" s="212">
        <v>11</v>
      </c>
      <c r="J10" s="427" t="s">
        <v>230</v>
      </c>
      <c r="K10" s="427"/>
      <c r="L10" s="427"/>
      <c r="M10" s="56">
        <v>16</v>
      </c>
      <c r="N10" s="427" t="s">
        <v>270</v>
      </c>
      <c r="O10" s="427"/>
      <c r="P10" s="427"/>
      <c r="Q10" s="212">
        <v>20</v>
      </c>
      <c r="R10" s="427" t="s">
        <v>117</v>
      </c>
      <c r="S10" s="427"/>
      <c r="T10" s="427"/>
      <c r="U10" s="212">
        <v>24</v>
      </c>
      <c r="V10" s="427" t="s">
        <v>213</v>
      </c>
      <c r="W10" s="427"/>
      <c r="X10" s="427"/>
      <c r="Y10" s="212">
        <v>29</v>
      </c>
      <c r="Z10" s="427" t="s">
        <v>99</v>
      </c>
      <c r="AA10" s="427"/>
      <c r="AB10" s="427"/>
      <c r="AC10" s="56">
        <v>34</v>
      </c>
      <c r="AD10" s="427" t="s">
        <v>105</v>
      </c>
      <c r="AE10" s="427"/>
      <c r="AF10" s="427"/>
    </row>
    <row r="11" spans="1:39" ht="21" customHeight="1" thickTop="1" thickBot="1" x14ac:dyDescent="0.3">
      <c r="A11" s="212">
        <v>4</v>
      </c>
      <c r="B11" s="427" t="s">
        <v>268</v>
      </c>
      <c r="C11" s="427"/>
      <c r="D11" s="427"/>
      <c r="E11" s="213">
        <v>8</v>
      </c>
      <c r="F11" s="427" t="s">
        <v>175</v>
      </c>
      <c r="G11" s="427"/>
      <c r="H11" s="427"/>
      <c r="I11" s="57">
        <v>12</v>
      </c>
      <c r="J11" s="427" t="s">
        <v>257</v>
      </c>
      <c r="K11" s="427"/>
      <c r="L11" s="427"/>
      <c r="M11" s="212">
        <v>17</v>
      </c>
      <c r="N11" s="427" t="s">
        <v>197</v>
      </c>
      <c r="O11" s="427"/>
      <c r="P11" s="427"/>
      <c r="Q11" s="212">
        <v>21</v>
      </c>
      <c r="R11" s="427" t="s">
        <v>209</v>
      </c>
      <c r="S11" s="427"/>
      <c r="T11" s="427"/>
      <c r="U11" s="213">
        <v>25</v>
      </c>
      <c r="V11" s="427" t="s">
        <v>115</v>
      </c>
      <c r="W11" s="427"/>
      <c r="X11" s="427"/>
      <c r="Y11" s="212">
        <v>30</v>
      </c>
      <c r="Z11" s="427" t="s">
        <v>274</v>
      </c>
      <c r="AA11" s="427"/>
      <c r="AB11" s="427"/>
      <c r="AC11" s="212">
        <v>35</v>
      </c>
      <c r="AD11" s="427" t="s">
        <v>277</v>
      </c>
      <c r="AE11" s="427"/>
      <c r="AF11" s="427"/>
    </row>
    <row r="12" spans="1:39" ht="21" customHeight="1" thickTop="1" x14ac:dyDescent="0.25">
      <c r="A12" s="79"/>
      <c r="B12" s="425"/>
      <c r="C12" s="425"/>
      <c r="D12" s="425"/>
      <c r="E12" s="79"/>
      <c r="F12" s="425"/>
      <c r="G12" s="425"/>
      <c r="H12" s="425"/>
      <c r="I12" s="212">
        <v>13</v>
      </c>
      <c r="J12" s="427" t="s">
        <v>111</v>
      </c>
      <c r="K12" s="427"/>
      <c r="L12" s="427"/>
      <c r="M12" s="79"/>
      <c r="N12" s="425"/>
      <c r="O12" s="425"/>
      <c r="P12" s="425"/>
      <c r="Q12" s="79"/>
      <c r="R12" s="425"/>
      <c r="S12" s="425"/>
      <c r="T12" s="425"/>
      <c r="U12" s="212">
        <v>26</v>
      </c>
      <c r="V12" s="427" t="s">
        <v>273</v>
      </c>
      <c r="W12" s="427"/>
      <c r="X12" s="427"/>
      <c r="Y12" s="212">
        <v>31</v>
      </c>
      <c r="Z12" s="427" t="s">
        <v>275</v>
      </c>
      <c r="AA12" s="427"/>
      <c r="AB12" s="427"/>
      <c r="AC12" s="79"/>
      <c r="AD12" s="425"/>
      <c r="AE12" s="425"/>
      <c r="AF12" s="425"/>
    </row>
    <row r="13" spans="1:39" ht="21" customHeight="1" x14ac:dyDescent="0.25">
      <c r="A13" s="54"/>
      <c r="B13" s="54"/>
      <c r="C13" s="54"/>
      <c r="D13" s="54"/>
      <c r="E13" s="54"/>
      <c r="F13" s="54"/>
      <c r="G13" s="54"/>
      <c r="H13" s="54"/>
      <c r="I13" s="102"/>
      <c r="J13" s="437"/>
      <c r="K13" s="437"/>
      <c r="L13" s="437"/>
      <c r="M13" s="54"/>
      <c r="N13" s="54"/>
      <c r="O13" s="54"/>
      <c r="P13" s="54"/>
      <c r="Q13" s="249"/>
      <c r="R13" s="54"/>
      <c r="S13" s="54"/>
      <c r="T13" s="54"/>
      <c r="U13" s="249"/>
      <c r="V13" s="426"/>
      <c r="W13" s="426"/>
      <c r="X13" s="426"/>
      <c r="Y13" s="54"/>
      <c r="Z13" s="54"/>
      <c r="AA13" s="54"/>
      <c r="AB13" s="54"/>
      <c r="AC13" s="54"/>
      <c r="AD13" s="54"/>
      <c r="AE13" s="54"/>
      <c r="AF13" s="54"/>
      <c r="AM13" s="42"/>
    </row>
    <row r="14" spans="1:39" s="45" customFormat="1" ht="21" customHeight="1" x14ac:dyDescent="0.25">
      <c r="A14" s="103" t="s">
        <v>69</v>
      </c>
      <c r="B14" s="430" t="s">
        <v>184</v>
      </c>
      <c r="C14" s="430"/>
      <c r="D14" s="431"/>
      <c r="E14" s="53" t="s">
        <v>3</v>
      </c>
      <c r="F14" s="430" t="s">
        <v>300</v>
      </c>
      <c r="G14" s="430"/>
      <c r="H14" s="431"/>
      <c r="I14" s="53" t="s">
        <v>55</v>
      </c>
      <c r="J14" s="430" t="s">
        <v>300</v>
      </c>
      <c r="K14" s="430"/>
      <c r="L14" s="431"/>
      <c r="M14" s="53" t="s">
        <v>56</v>
      </c>
      <c r="N14" s="430" t="s">
        <v>189</v>
      </c>
      <c r="O14" s="430"/>
      <c r="P14" s="431"/>
      <c r="Q14" s="53" t="s">
        <v>57</v>
      </c>
      <c r="R14" s="430" t="s">
        <v>300</v>
      </c>
      <c r="S14" s="430"/>
      <c r="T14" s="431"/>
      <c r="U14" s="53" t="s">
        <v>79</v>
      </c>
      <c r="V14" s="430" t="s">
        <v>190</v>
      </c>
      <c r="W14" s="430"/>
      <c r="X14" s="431"/>
      <c r="Y14" s="53" t="s">
        <v>70</v>
      </c>
      <c r="Z14" s="430" t="s">
        <v>296</v>
      </c>
      <c r="AA14" s="430"/>
      <c r="AB14" s="431"/>
      <c r="AC14" s="53" t="s">
        <v>58</v>
      </c>
      <c r="AD14" s="430" t="s">
        <v>304</v>
      </c>
      <c r="AE14" s="430"/>
      <c r="AF14" s="431"/>
    </row>
    <row r="15" spans="1:39" s="45" customFormat="1" ht="21" customHeight="1" thickBot="1" x14ac:dyDescent="0.3">
      <c r="A15" s="432" t="s">
        <v>188</v>
      </c>
      <c r="B15" s="433"/>
      <c r="C15" s="433"/>
      <c r="D15" s="434"/>
      <c r="E15" s="432" t="s">
        <v>187</v>
      </c>
      <c r="F15" s="433"/>
      <c r="G15" s="433"/>
      <c r="H15" s="434"/>
      <c r="I15" s="432" t="s">
        <v>194</v>
      </c>
      <c r="J15" s="433"/>
      <c r="K15" s="433"/>
      <c r="L15" s="434"/>
      <c r="M15" s="432" t="s">
        <v>301</v>
      </c>
      <c r="N15" s="433"/>
      <c r="O15" s="433"/>
      <c r="P15" s="434"/>
      <c r="Q15" s="432" t="s">
        <v>302</v>
      </c>
      <c r="R15" s="433"/>
      <c r="S15" s="433"/>
      <c r="T15" s="434"/>
      <c r="U15" s="432" t="s">
        <v>191</v>
      </c>
      <c r="V15" s="435"/>
      <c r="W15" s="435"/>
      <c r="X15" s="436"/>
      <c r="Y15" s="432" t="s">
        <v>303</v>
      </c>
      <c r="Z15" s="433"/>
      <c r="AA15" s="433"/>
      <c r="AB15" s="434"/>
      <c r="AC15" s="435" t="s">
        <v>305</v>
      </c>
      <c r="AD15" s="435"/>
      <c r="AE15" s="435"/>
      <c r="AF15" s="436"/>
    </row>
    <row r="16" spans="1:39" ht="21" customHeight="1" thickTop="1" thickBot="1" x14ac:dyDescent="0.3">
      <c r="A16" s="57">
        <v>36</v>
      </c>
      <c r="B16" s="427" t="s">
        <v>204</v>
      </c>
      <c r="C16" s="427"/>
      <c r="D16" s="427"/>
      <c r="E16" s="270">
        <v>40</v>
      </c>
      <c r="F16" s="427" t="s">
        <v>279</v>
      </c>
      <c r="G16" s="427"/>
      <c r="H16" s="428"/>
      <c r="I16" s="213">
        <v>45</v>
      </c>
      <c r="J16" s="429" t="s">
        <v>172</v>
      </c>
      <c r="K16" s="427"/>
      <c r="L16" s="427"/>
      <c r="M16" s="128">
        <v>50</v>
      </c>
      <c r="N16" s="427" t="s">
        <v>282</v>
      </c>
      <c r="O16" s="427"/>
      <c r="P16" s="428"/>
      <c r="Q16" s="213">
        <v>54</v>
      </c>
      <c r="R16" s="429" t="s">
        <v>284</v>
      </c>
      <c r="S16" s="427"/>
      <c r="T16" s="427"/>
      <c r="U16" s="56">
        <v>58</v>
      </c>
      <c r="V16" s="427" t="s">
        <v>113</v>
      </c>
      <c r="W16" s="427"/>
      <c r="X16" s="427"/>
      <c r="Y16" s="213">
        <v>63</v>
      </c>
      <c r="Z16" s="427" t="s">
        <v>171</v>
      </c>
      <c r="AA16" s="427"/>
      <c r="AB16" s="428"/>
      <c r="AC16" s="213">
        <v>67</v>
      </c>
      <c r="AD16" s="429" t="s">
        <v>289</v>
      </c>
      <c r="AE16" s="427"/>
      <c r="AF16" s="427"/>
    </row>
    <row r="17" spans="1:48" ht="21" customHeight="1" thickTop="1" thickBot="1" x14ac:dyDescent="0.3">
      <c r="A17" s="213">
        <v>37</v>
      </c>
      <c r="B17" s="427" t="s">
        <v>198</v>
      </c>
      <c r="C17" s="427"/>
      <c r="D17" s="428"/>
      <c r="E17" s="213">
        <v>41</v>
      </c>
      <c r="F17" s="429" t="s">
        <v>203</v>
      </c>
      <c r="G17" s="427"/>
      <c r="H17" s="428"/>
      <c r="I17" s="213">
        <v>46</v>
      </c>
      <c r="J17" s="429" t="s">
        <v>280</v>
      </c>
      <c r="K17" s="427"/>
      <c r="L17" s="427"/>
      <c r="M17" s="56">
        <v>51</v>
      </c>
      <c r="N17" s="427" t="s">
        <v>206</v>
      </c>
      <c r="O17" s="427"/>
      <c r="P17" s="427"/>
      <c r="Q17" s="57">
        <v>55</v>
      </c>
      <c r="R17" s="427" t="s">
        <v>243</v>
      </c>
      <c r="S17" s="427"/>
      <c r="T17" s="427"/>
      <c r="U17" s="128">
        <v>59</v>
      </c>
      <c r="V17" s="427" t="s">
        <v>286</v>
      </c>
      <c r="W17" s="427"/>
      <c r="X17" s="427"/>
      <c r="Y17" s="57">
        <v>64</v>
      </c>
      <c r="Z17" s="427" t="s">
        <v>108</v>
      </c>
      <c r="AA17" s="427"/>
      <c r="AB17" s="427"/>
      <c r="AC17" s="57">
        <v>68</v>
      </c>
      <c r="AD17" s="427" t="s">
        <v>106</v>
      </c>
      <c r="AE17" s="427"/>
      <c r="AF17" s="427"/>
    </row>
    <row r="18" spans="1:48" ht="21" customHeight="1" thickBot="1" x14ac:dyDescent="0.3">
      <c r="A18" s="213">
        <v>38</v>
      </c>
      <c r="B18" s="427" t="s">
        <v>89</v>
      </c>
      <c r="C18" s="427"/>
      <c r="D18" s="427"/>
      <c r="E18" s="271">
        <v>42</v>
      </c>
      <c r="F18" s="427" t="s">
        <v>212</v>
      </c>
      <c r="G18" s="427"/>
      <c r="H18" s="427"/>
      <c r="I18" s="271">
        <v>47</v>
      </c>
      <c r="J18" s="427" t="s">
        <v>281</v>
      </c>
      <c r="K18" s="427"/>
      <c r="L18" s="427"/>
      <c r="M18" s="212">
        <v>52</v>
      </c>
      <c r="N18" s="427" t="s">
        <v>112</v>
      </c>
      <c r="O18" s="427"/>
      <c r="P18" s="427"/>
      <c r="Q18" s="212">
        <v>56</v>
      </c>
      <c r="R18" s="427" t="s">
        <v>285</v>
      </c>
      <c r="S18" s="427"/>
      <c r="T18" s="427"/>
      <c r="U18" s="215">
        <v>60</v>
      </c>
      <c r="V18" s="427" t="s">
        <v>287</v>
      </c>
      <c r="W18" s="427"/>
      <c r="X18" s="427"/>
      <c r="Y18" s="212">
        <v>65</v>
      </c>
      <c r="Z18" s="427" t="s">
        <v>288</v>
      </c>
      <c r="AA18" s="427"/>
      <c r="AB18" s="427"/>
      <c r="AC18" s="212">
        <v>69</v>
      </c>
      <c r="AD18" s="427" t="s">
        <v>290</v>
      </c>
      <c r="AE18" s="427"/>
      <c r="AF18" s="427"/>
    </row>
    <row r="19" spans="1:48" ht="21" customHeight="1" thickTop="1" thickBot="1" x14ac:dyDescent="0.3">
      <c r="A19" s="212">
        <v>39</v>
      </c>
      <c r="B19" s="427" t="s">
        <v>278</v>
      </c>
      <c r="C19" s="427"/>
      <c r="D19" s="427"/>
      <c r="E19" s="57">
        <v>43</v>
      </c>
      <c r="F19" s="427" t="s">
        <v>195</v>
      </c>
      <c r="G19" s="427"/>
      <c r="H19" s="427"/>
      <c r="I19" s="57">
        <v>48</v>
      </c>
      <c r="J19" s="427" t="s">
        <v>170</v>
      </c>
      <c r="K19" s="427"/>
      <c r="L19" s="427"/>
      <c r="M19" s="212">
        <v>53</v>
      </c>
      <c r="N19" s="427" t="s">
        <v>283</v>
      </c>
      <c r="O19" s="427"/>
      <c r="P19" s="427"/>
      <c r="Q19" s="212">
        <v>57</v>
      </c>
      <c r="R19" s="427" t="s">
        <v>207</v>
      </c>
      <c r="S19" s="427"/>
      <c r="T19" s="428"/>
      <c r="U19" s="213">
        <v>61</v>
      </c>
      <c r="V19" s="429" t="s">
        <v>185</v>
      </c>
      <c r="W19" s="427"/>
      <c r="X19" s="427"/>
      <c r="Y19" s="212">
        <v>66</v>
      </c>
      <c r="Z19" s="427" t="s">
        <v>202</v>
      </c>
      <c r="AA19" s="427"/>
      <c r="AB19" s="427"/>
      <c r="AC19" s="212">
        <v>70</v>
      </c>
      <c r="AD19" s="427" t="s">
        <v>291</v>
      </c>
      <c r="AE19" s="427"/>
      <c r="AF19" s="427"/>
    </row>
    <row r="20" spans="1:48" ht="21" customHeight="1" thickTop="1" x14ac:dyDescent="0.25">
      <c r="A20" s="79"/>
      <c r="B20" s="425"/>
      <c r="C20" s="425"/>
      <c r="D20" s="425"/>
      <c r="E20" s="213">
        <v>44</v>
      </c>
      <c r="F20" s="427" t="s">
        <v>246</v>
      </c>
      <c r="G20" s="427"/>
      <c r="H20" s="427"/>
      <c r="I20" s="213">
        <v>49</v>
      </c>
      <c r="J20" s="427" t="s">
        <v>228</v>
      </c>
      <c r="K20" s="427"/>
      <c r="L20" s="427"/>
      <c r="M20" s="79"/>
      <c r="N20" s="425"/>
      <c r="O20" s="425"/>
      <c r="P20" s="425"/>
      <c r="Q20" s="79"/>
      <c r="R20" s="425"/>
      <c r="S20" s="425"/>
      <c r="T20" s="425"/>
      <c r="U20" s="271">
        <v>62</v>
      </c>
      <c r="V20" s="427" t="s">
        <v>211</v>
      </c>
      <c r="W20" s="427"/>
      <c r="X20" s="427"/>
      <c r="Y20" s="79"/>
      <c r="Z20" s="425"/>
      <c r="AA20" s="425"/>
      <c r="AB20" s="425"/>
      <c r="AC20" s="79"/>
      <c r="AD20" s="425"/>
      <c r="AE20" s="425"/>
      <c r="AF20" s="425"/>
    </row>
    <row r="21" spans="1:48" ht="18.75" customHeight="1" x14ac:dyDescent="0.25">
      <c r="A21" s="54"/>
      <c r="B21" s="54"/>
      <c r="C21" s="54"/>
      <c r="D21" s="54"/>
      <c r="E21" s="54"/>
      <c r="F21" s="54"/>
      <c r="G21" s="54"/>
      <c r="H21" s="54"/>
      <c r="I21" s="249"/>
      <c r="J21" s="426"/>
      <c r="K21" s="426"/>
      <c r="L21" s="426"/>
      <c r="M21" s="54"/>
      <c r="N21" s="54"/>
      <c r="O21" s="54"/>
      <c r="P21" s="54"/>
      <c r="Q21" s="54"/>
      <c r="R21" s="54"/>
      <c r="S21" s="54"/>
      <c r="T21" s="54"/>
      <c r="U21" s="249"/>
      <c r="V21" s="426"/>
      <c r="W21" s="426"/>
      <c r="X21" s="426"/>
      <c r="Y21" s="54"/>
      <c r="Z21" s="54"/>
      <c r="AA21" s="54"/>
      <c r="AB21" s="54"/>
      <c r="AC21" s="54"/>
      <c r="AD21" s="54"/>
      <c r="AE21" s="54"/>
      <c r="AF21" s="54"/>
    </row>
    <row r="22" spans="1:48" s="75" customFormat="1" ht="15.4" customHeight="1" x14ac:dyDescent="0.25">
      <c r="C22" s="2" t="s">
        <v>216</v>
      </c>
      <c r="Q22" s="126" t="s">
        <v>169</v>
      </c>
    </row>
    <row r="23" spans="1:48" s="75" customFormat="1" ht="15.4" customHeight="1" x14ac:dyDescent="0.25">
      <c r="C23" s="126" t="s">
        <v>218</v>
      </c>
      <c r="Q23" s="126" t="s">
        <v>217</v>
      </c>
    </row>
    <row r="24" spans="1:48" s="76" customFormat="1" ht="18.399999999999999" customHeight="1" x14ac:dyDescent="0.25">
      <c r="E24" s="76" t="s">
        <v>264</v>
      </c>
      <c r="O24" s="258"/>
      <c r="P24" s="258"/>
      <c r="S24" s="76" t="str">
        <f>E24</f>
        <v>１日目　（2月7日）</v>
      </c>
      <c r="AD24" s="258"/>
      <c r="AV24" s="75"/>
    </row>
    <row r="25" spans="1:48" s="14" customFormat="1" ht="15.4" customHeight="1" x14ac:dyDescent="0.25">
      <c r="C25" s="105" t="s">
        <v>90</v>
      </c>
      <c r="D25" s="391" t="s">
        <v>91</v>
      </c>
      <c r="E25" s="392"/>
      <c r="F25" s="392"/>
      <c r="G25" s="391" t="s">
        <v>92</v>
      </c>
      <c r="H25" s="393"/>
      <c r="I25" s="394"/>
      <c r="J25" s="395" t="s">
        <v>93</v>
      </c>
      <c r="K25" s="396"/>
      <c r="L25" s="391" t="s">
        <v>94</v>
      </c>
      <c r="M25" s="394"/>
      <c r="N25" s="77"/>
      <c r="O25" s="106"/>
      <c r="P25" s="260"/>
      <c r="Q25" s="105" t="s">
        <v>90</v>
      </c>
      <c r="R25" s="391" t="s">
        <v>91</v>
      </c>
      <c r="S25" s="392"/>
      <c r="T25" s="392"/>
      <c r="U25" s="391" t="s">
        <v>92</v>
      </c>
      <c r="V25" s="393"/>
      <c r="W25" s="394"/>
      <c r="X25" s="395" t="s">
        <v>93</v>
      </c>
      <c r="Y25" s="424"/>
      <c r="Z25" s="391" t="s">
        <v>94</v>
      </c>
      <c r="AA25" s="394"/>
      <c r="AB25" s="106"/>
      <c r="AC25" s="74"/>
      <c r="AD25" s="77"/>
      <c r="AV25" s="76"/>
    </row>
    <row r="26" spans="1:48" s="14" customFormat="1" ht="15.4" customHeight="1" x14ac:dyDescent="0.25">
      <c r="C26" s="107">
        <v>1</v>
      </c>
      <c r="D26" s="397">
        <v>0.4375</v>
      </c>
      <c r="E26" s="398"/>
      <c r="F26" s="399"/>
      <c r="G26" s="109">
        <v>11</v>
      </c>
      <c r="H26" s="252" t="s">
        <v>95</v>
      </c>
      <c r="I26" s="253">
        <v>13</v>
      </c>
      <c r="J26" s="400">
        <v>12</v>
      </c>
      <c r="K26" s="392"/>
      <c r="L26" s="400">
        <v>9</v>
      </c>
      <c r="M26" s="404"/>
      <c r="N26" s="250"/>
      <c r="O26" s="108"/>
      <c r="P26" s="260"/>
      <c r="Q26" s="107">
        <v>1</v>
      </c>
      <c r="R26" s="397">
        <v>0.4375</v>
      </c>
      <c r="S26" s="398"/>
      <c r="T26" s="399"/>
      <c r="U26" s="251">
        <v>3</v>
      </c>
      <c r="V26" s="252" t="s">
        <v>95</v>
      </c>
      <c r="W26" s="253">
        <v>4</v>
      </c>
      <c r="X26" s="400">
        <v>2</v>
      </c>
      <c r="Y26" s="404"/>
      <c r="Z26" s="400">
        <v>1</v>
      </c>
      <c r="AA26" s="404"/>
      <c r="AB26" s="108"/>
      <c r="AC26" s="74"/>
      <c r="AD26" s="250"/>
    </row>
    <row r="27" spans="1:48" s="14" customFormat="1" ht="15.4" customHeight="1" x14ac:dyDescent="0.25">
      <c r="C27" s="107">
        <v>2</v>
      </c>
      <c r="D27" s="397">
        <v>0.47916666666666702</v>
      </c>
      <c r="E27" s="398"/>
      <c r="F27" s="399"/>
      <c r="G27" s="251">
        <v>9</v>
      </c>
      <c r="H27" s="252" t="s">
        <v>95</v>
      </c>
      <c r="I27" s="253">
        <v>10</v>
      </c>
      <c r="J27" s="400">
        <v>11</v>
      </c>
      <c r="K27" s="392"/>
      <c r="L27" s="400">
        <v>13</v>
      </c>
      <c r="M27" s="404"/>
      <c r="N27" s="250"/>
      <c r="O27" s="108"/>
      <c r="P27" s="260"/>
      <c r="Q27" s="107">
        <v>2</v>
      </c>
      <c r="R27" s="397">
        <v>0.47916666666666702</v>
      </c>
      <c r="S27" s="398"/>
      <c r="T27" s="399"/>
      <c r="U27" s="251">
        <v>1</v>
      </c>
      <c r="V27" s="252" t="s">
        <v>95</v>
      </c>
      <c r="W27" s="253">
        <v>2</v>
      </c>
      <c r="X27" s="421">
        <v>4</v>
      </c>
      <c r="Y27" s="422"/>
      <c r="Z27" s="421">
        <v>3</v>
      </c>
      <c r="AA27" s="422"/>
      <c r="AB27" s="108"/>
      <c r="AC27" s="74"/>
      <c r="AD27" s="250"/>
    </row>
    <row r="28" spans="1:48" s="14" customFormat="1" ht="15.4" customHeight="1" x14ac:dyDescent="0.25">
      <c r="C28" s="107">
        <v>3</v>
      </c>
      <c r="D28" s="397">
        <v>0.52083333333333304</v>
      </c>
      <c r="E28" s="398"/>
      <c r="F28" s="399"/>
      <c r="G28" s="251">
        <v>12</v>
      </c>
      <c r="H28" s="252" t="s">
        <v>95</v>
      </c>
      <c r="I28" s="253">
        <v>13</v>
      </c>
      <c r="J28" s="400">
        <v>9</v>
      </c>
      <c r="K28" s="392"/>
      <c r="L28" s="400">
        <v>10</v>
      </c>
      <c r="M28" s="404"/>
      <c r="N28" s="250"/>
      <c r="O28" s="108"/>
      <c r="P28" s="260"/>
      <c r="Q28" s="107">
        <v>3</v>
      </c>
      <c r="R28" s="397">
        <v>0.5625</v>
      </c>
      <c r="S28" s="398"/>
      <c r="T28" s="399"/>
      <c r="U28" s="251">
        <v>2</v>
      </c>
      <c r="V28" s="252" t="s">
        <v>95</v>
      </c>
      <c r="W28" s="253">
        <v>3</v>
      </c>
      <c r="X28" s="421">
        <v>1</v>
      </c>
      <c r="Y28" s="422"/>
      <c r="Z28" s="421">
        <v>4</v>
      </c>
      <c r="AA28" s="422"/>
      <c r="AB28" s="108"/>
      <c r="AC28" s="74"/>
      <c r="AD28" s="250"/>
    </row>
    <row r="29" spans="1:48" s="14" customFormat="1" ht="15.4" customHeight="1" x14ac:dyDescent="0.25">
      <c r="C29" s="107">
        <v>4</v>
      </c>
      <c r="D29" s="397">
        <v>0.5625</v>
      </c>
      <c r="E29" s="398"/>
      <c r="F29" s="399"/>
      <c r="G29" s="251">
        <v>10</v>
      </c>
      <c r="H29" s="252" t="s">
        <v>95</v>
      </c>
      <c r="I29" s="253">
        <v>11</v>
      </c>
      <c r="J29" s="400">
        <v>13</v>
      </c>
      <c r="K29" s="392"/>
      <c r="L29" s="400">
        <v>12</v>
      </c>
      <c r="M29" s="404"/>
      <c r="N29" s="250"/>
      <c r="O29" s="108"/>
      <c r="P29" s="260"/>
      <c r="Q29" s="107">
        <v>4</v>
      </c>
      <c r="R29" s="397">
        <v>0.60416666666666696</v>
      </c>
      <c r="S29" s="398"/>
      <c r="T29" s="399"/>
      <c r="U29" s="109">
        <v>1</v>
      </c>
      <c r="V29" s="252" t="s">
        <v>95</v>
      </c>
      <c r="W29" s="253">
        <v>4</v>
      </c>
      <c r="X29" s="421">
        <v>3</v>
      </c>
      <c r="Y29" s="422"/>
      <c r="Z29" s="421">
        <v>2</v>
      </c>
      <c r="AA29" s="422"/>
      <c r="AB29" s="108"/>
      <c r="AC29" s="74"/>
      <c r="AD29" s="250"/>
    </row>
    <row r="30" spans="1:48" s="14" customFormat="1" ht="15.4" customHeight="1" x14ac:dyDescent="0.25">
      <c r="C30" s="107">
        <v>5</v>
      </c>
      <c r="D30" s="397">
        <v>0.60416666666666696</v>
      </c>
      <c r="E30" s="398"/>
      <c r="F30" s="399"/>
      <c r="G30" s="251">
        <v>9</v>
      </c>
      <c r="H30" s="252" t="s">
        <v>95</v>
      </c>
      <c r="I30" s="253">
        <v>12</v>
      </c>
      <c r="J30" s="400">
        <v>10</v>
      </c>
      <c r="K30" s="392"/>
      <c r="L30" s="400">
        <v>11</v>
      </c>
      <c r="M30" s="404"/>
      <c r="O30" s="260"/>
      <c r="P30" s="260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259"/>
    </row>
    <row r="31" spans="1:48" s="75" customFormat="1" ht="18.399999999999999" customHeight="1" x14ac:dyDescent="0.25">
      <c r="C31" s="111"/>
      <c r="D31" s="111"/>
      <c r="E31" s="76" t="s">
        <v>265</v>
      </c>
      <c r="F31" s="111"/>
      <c r="G31" s="111"/>
      <c r="H31" s="111"/>
      <c r="I31" s="111"/>
      <c r="J31" s="111"/>
      <c r="K31" s="111"/>
      <c r="L31" s="111"/>
      <c r="M31" s="111"/>
      <c r="N31" s="76"/>
      <c r="O31" s="261"/>
      <c r="P31" s="110"/>
      <c r="Q31" s="110"/>
      <c r="R31" s="110"/>
      <c r="S31" s="76" t="str">
        <f>E31</f>
        <v>２日目　（2月14日）</v>
      </c>
      <c r="T31" s="111"/>
      <c r="U31" s="111"/>
      <c r="V31" s="111"/>
      <c r="W31" s="111"/>
      <c r="X31" s="111"/>
      <c r="Y31" s="111"/>
      <c r="Z31" s="110"/>
      <c r="AA31" s="110"/>
      <c r="AB31" s="111"/>
      <c r="AC31" s="110"/>
      <c r="AD31" s="258"/>
      <c r="AV31" s="14"/>
    </row>
    <row r="32" spans="1:48" s="75" customFormat="1" ht="15.4" customHeight="1" x14ac:dyDescent="0.25">
      <c r="C32" s="105" t="s">
        <v>90</v>
      </c>
      <c r="D32" s="391" t="s">
        <v>91</v>
      </c>
      <c r="E32" s="423"/>
      <c r="F32" s="423"/>
      <c r="G32" s="391" t="s">
        <v>92</v>
      </c>
      <c r="H32" s="393"/>
      <c r="I32" s="394"/>
      <c r="J32" s="395" t="s">
        <v>93</v>
      </c>
      <c r="K32" s="396"/>
      <c r="L32" s="391" t="s">
        <v>94</v>
      </c>
      <c r="M32" s="394"/>
      <c r="O32" s="110"/>
      <c r="P32" s="110"/>
      <c r="Q32" s="105" t="s">
        <v>90</v>
      </c>
      <c r="R32" s="391" t="s">
        <v>91</v>
      </c>
      <c r="S32" s="392"/>
      <c r="T32" s="392"/>
      <c r="U32" s="391" t="s">
        <v>92</v>
      </c>
      <c r="V32" s="393"/>
      <c r="W32" s="394"/>
      <c r="X32" s="395" t="s">
        <v>93</v>
      </c>
      <c r="Y32" s="424"/>
      <c r="Z32" s="391" t="s">
        <v>94</v>
      </c>
      <c r="AA32" s="394"/>
      <c r="AB32" s="110"/>
      <c r="AC32" s="110"/>
    </row>
    <row r="33" spans="1:48" s="75" customFormat="1" ht="15.4" customHeight="1" x14ac:dyDescent="0.25">
      <c r="C33" s="107">
        <v>1</v>
      </c>
      <c r="D33" s="397">
        <v>0.41666666666666702</v>
      </c>
      <c r="E33" s="398"/>
      <c r="F33" s="399"/>
      <c r="G33" s="109">
        <v>10</v>
      </c>
      <c r="H33" s="252" t="s">
        <v>95</v>
      </c>
      <c r="I33" s="253">
        <v>12</v>
      </c>
      <c r="J33" s="400">
        <v>9</v>
      </c>
      <c r="K33" s="403"/>
      <c r="L33" s="400">
        <v>13</v>
      </c>
      <c r="M33" s="404"/>
      <c r="O33" s="110"/>
      <c r="P33" s="110"/>
      <c r="Q33" s="107">
        <v>1</v>
      </c>
      <c r="R33" s="397">
        <v>0.41666666666666669</v>
      </c>
      <c r="S33" s="398"/>
      <c r="T33" s="399"/>
      <c r="U33" s="251">
        <v>2</v>
      </c>
      <c r="V33" s="252" t="s">
        <v>95</v>
      </c>
      <c r="W33" s="253">
        <v>4</v>
      </c>
      <c r="X33" s="421">
        <v>1</v>
      </c>
      <c r="Y33" s="422"/>
      <c r="Z33" s="421">
        <v>3</v>
      </c>
      <c r="AA33" s="422"/>
      <c r="AB33" s="110"/>
      <c r="AC33" s="110"/>
    </row>
    <row r="34" spans="1:48" s="75" customFormat="1" ht="15.4" customHeight="1" x14ac:dyDescent="0.25">
      <c r="C34" s="107">
        <v>2</v>
      </c>
      <c r="D34" s="397">
        <v>0.45833333333333298</v>
      </c>
      <c r="E34" s="398"/>
      <c r="F34" s="399"/>
      <c r="G34" s="251">
        <v>9</v>
      </c>
      <c r="H34" s="252" t="s">
        <v>95</v>
      </c>
      <c r="I34" s="253">
        <v>11</v>
      </c>
      <c r="J34" s="400">
        <v>10</v>
      </c>
      <c r="K34" s="403"/>
      <c r="L34" s="400">
        <v>12</v>
      </c>
      <c r="M34" s="404"/>
      <c r="O34" s="110"/>
      <c r="P34" s="110"/>
      <c r="Q34" s="107">
        <v>2</v>
      </c>
      <c r="R34" s="397">
        <v>0.45833333333333331</v>
      </c>
      <c r="S34" s="398"/>
      <c r="T34" s="399"/>
      <c r="U34" s="251">
        <v>1</v>
      </c>
      <c r="V34" s="252" t="s">
        <v>95</v>
      </c>
      <c r="W34" s="253">
        <v>3</v>
      </c>
      <c r="X34" s="400">
        <v>2</v>
      </c>
      <c r="Y34" s="404"/>
      <c r="Z34" s="400">
        <v>4</v>
      </c>
      <c r="AA34" s="404"/>
      <c r="AB34" s="110"/>
      <c r="AC34" s="110"/>
    </row>
    <row r="35" spans="1:48" s="75" customFormat="1" ht="15.4" customHeight="1" x14ac:dyDescent="0.25">
      <c r="C35" s="107">
        <v>3</v>
      </c>
      <c r="D35" s="397">
        <v>0.5</v>
      </c>
      <c r="E35" s="398"/>
      <c r="F35" s="399"/>
      <c r="G35" s="251">
        <v>10</v>
      </c>
      <c r="H35" s="252" t="s">
        <v>95</v>
      </c>
      <c r="I35" s="253">
        <v>13</v>
      </c>
      <c r="J35" s="400">
        <v>11</v>
      </c>
      <c r="K35" s="403"/>
      <c r="L35" s="400">
        <v>9</v>
      </c>
      <c r="M35" s="404"/>
      <c r="O35" s="110"/>
      <c r="P35" s="110"/>
      <c r="Q35" s="110"/>
      <c r="R35" s="110"/>
      <c r="S35" s="108"/>
      <c r="T35" s="262"/>
      <c r="U35" s="261"/>
      <c r="V35" s="261"/>
      <c r="W35" s="108"/>
      <c r="X35" s="108"/>
      <c r="Y35" s="108"/>
      <c r="Z35" s="263"/>
      <c r="AA35" s="263"/>
      <c r="AB35" s="263"/>
      <c r="AC35" s="263"/>
      <c r="AV35" s="80"/>
    </row>
    <row r="36" spans="1:48" s="75" customFormat="1" ht="15.4" customHeight="1" x14ac:dyDescent="0.25">
      <c r="C36" s="107">
        <v>4</v>
      </c>
      <c r="D36" s="397">
        <v>0.54166666666666696</v>
      </c>
      <c r="E36" s="398"/>
      <c r="F36" s="399"/>
      <c r="G36" s="251">
        <v>11</v>
      </c>
      <c r="H36" s="252" t="s">
        <v>95</v>
      </c>
      <c r="I36" s="253">
        <v>12</v>
      </c>
      <c r="J36" s="400">
        <v>13</v>
      </c>
      <c r="K36" s="403"/>
      <c r="L36" s="400">
        <v>10</v>
      </c>
      <c r="M36" s="404"/>
      <c r="O36" s="110"/>
      <c r="P36" s="110"/>
      <c r="Q36" s="110"/>
      <c r="R36" s="110"/>
      <c r="S36" s="108"/>
      <c r="T36" s="262"/>
      <c r="U36" s="261"/>
      <c r="V36" s="261"/>
      <c r="W36" s="108"/>
      <c r="X36" s="108"/>
      <c r="Y36" s="108"/>
      <c r="Z36" s="263"/>
      <c r="AA36" s="263"/>
      <c r="AB36" s="263"/>
      <c r="AC36" s="263"/>
      <c r="AL36" s="250" t="s">
        <v>96</v>
      </c>
      <c r="AM36" s="416" t="s">
        <v>96</v>
      </c>
      <c r="AN36" s="417"/>
      <c r="AO36" s="417"/>
      <c r="AP36" s="250" t="s">
        <v>96</v>
      </c>
      <c r="AQ36" s="250" t="s">
        <v>96</v>
      </c>
      <c r="AR36" s="250" t="s">
        <v>96</v>
      </c>
      <c r="AS36" s="420" t="s">
        <v>96</v>
      </c>
      <c r="AT36" s="420"/>
      <c r="AU36" s="420" t="s">
        <v>96</v>
      </c>
      <c r="AV36" s="420"/>
    </row>
    <row r="37" spans="1:48" s="75" customFormat="1" ht="15.4" customHeight="1" x14ac:dyDescent="0.25">
      <c r="C37" s="107">
        <v>5</v>
      </c>
      <c r="D37" s="397">
        <v>0.58333333333333304</v>
      </c>
      <c r="E37" s="398"/>
      <c r="F37" s="399"/>
      <c r="G37" s="251">
        <v>9</v>
      </c>
      <c r="H37" s="252" t="s">
        <v>95</v>
      </c>
      <c r="I37" s="253">
        <v>13</v>
      </c>
      <c r="J37" s="400">
        <v>12</v>
      </c>
      <c r="K37" s="403"/>
      <c r="L37" s="400">
        <v>11</v>
      </c>
      <c r="M37" s="404"/>
      <c r="O37" s="110"/>
      <c r="P37" s="110"/>
      <c r="Q37" s="110"/>
      <c r="R37" s="110"/>
      <c r="S37" s="108"/>
      <c r="T37" s="262"/>
      <c r="U37" s="261"/>
      <c r="V37" s="261"/>
      <c r="W37" s="108"/>
      <c r="X37" s="108"/>
      <c r="Y37" s="108"/>
      <c r="Z37" s="263"/>
      <c r="AA37" s="263"/>
      <c r="AB37" s="263"/>
      <c r="AC37" s="263"/>
    </row>
    <row r="38" spans="1:48" ht="18.75" customHeight="1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</row>
    <row r="39" spans="1:48" ht="18.75" customHeight="1" x14ac:dyDescent="0.25">
      <c r="B39" s="55" t="s">
        <v>266</v>
      </c>
    </row>
    <row r="40" spans="1:48" ht="18.75" customHeight="1" x14ac:dyDescent="0.25">
      <c r="N40" s="46"/>
      <c r="X40" s="49" t="s">
        <v>9</v>
      </c>
      <c r="Y40" s="49"/>
      <c r="Z40" s="247"/>
      <c r="AA40" s="247">
        <v>9</v>
      </c>
      <c r="AB40" s="247" t="s">
        <v>25</v>
      </c>
      <c r="AC40" s="247">
        <v>0</v>
      </c>
      <c r="AD40" s="247">
        <v>0</v>
      </c>
      <c r="AE40" s="49"/>
      <c r="AF40" s="49"/>
      <c r="AG40" s="49"/>
    </row>
    <row r="41" spans="1:48" ht="18.75" customHeight="1" thickBot="1" x14ac:dyDescent="0.3">
      <c r="B41" s="41" t="s">
        <v>71</v>
      </c>
      <c r="D41" s="401" t="s">
        <v>130</v>
      </c>
      <c r="E41" s="401"/>
      <c r="F41" s="401"/>
      <c r="G41" s="401"/>
      <c r="H41" s="402"/>
      <c r="I41" s="264"/>
      <c r="J41" s="268"/>
      <c r="K41" s="268"/>
      <c r="L41" s="268"/>
      <c r="M41" s="418" t="s">
        <v>11</v>
      </c>
      <c r="N41" s="418"/>
      <c r="O41" s="268"/>
      <c r="P41" s="268"/>
      <c r="Q41" s="268"/>
      <c r="R41" s="265"/>
      <c r="X41" s="49" t="s">
        <v>10</v>
      </c>
      <c r="Y41" s="49"/>
      <c r="Z41" s="247">
        <v>1</v>
      </c>
      <c r="AA41" s="247">
        <v>0</v>
      </c>
      <c r="AB41" s="247" t="s">
        <v>25</v>
      </c>
      <c r="AC41" s="247">
        <v>5</v>
      </c>
      <c r="AD41" s="247">
        <v>0</v>
      </c>
      <c r="AE41" s="49"/>
      <c r="AF41" s="49"/>
      <c r="AG41" s="49"/>
    </row>
    <row r="42" spans="1:48" ht="18.75" customHeight="1" x14ac:dyDescent="0.25">
      <c r="B42" s="405">
        <v>44250</v>
      </c>
      <c r="C42" s="405"/>
      <c r="D42" s="41" t="s">
        <v>267</v>
      </c>
      <c r="I42" s="267"/>
      <c r="J42" s="185"/>
      <c r="K42" s="182"/>
      <c r="L42" s="182"/>
      <c r="M42" s="419" t="s">
        <v>10</v>
      </c>
      <c r="N42" s="419"/>
      <c r="O42" s="182"/>
      <c r="P42" s="182"/>
      <c r="Q42" s="269"/>
      <c r="R42" s="266"/>
      <c r="X42" s="49" t="s">
        <v>11</v>
      </c>
      <c r="Y42" s="49"/>
      <c r="Z42" s="247">
        <v>1</v>
      </c>
      <c r="AA42" s="247">
        <v>1</v>
      </c>
      <c r="AB42" s="247" t="s">
        <v>25</v>
      </c>
      <c r="AC42" s="247">
        <v>5</v>
      </c>
      <c r="AD42" s="247">
        <v>0</v>
      </c>
      <c r="AE42" s="49"/>
      <c r="AF42" s="49"/>
    </row>
    <row r="43" spans="1:48" ht="24" customHeight="1" x14ac:dyDescent="0.25">
      <c r="G43" s="406" t="s">
        <v>9</v>
      </c>
      <c r="H43" s="407"/>
      <c r="I43" s="408"/>
      <c r="J43" s="409"/>
      <c r="K43" s="44"/>
      <c r="L43" s="42"/>
      <c r="M43" s="42"/>
      <c r="N43" s="42"/>
      <c r="O43" s="42"/>
      <c r="P43" s="43"/>
      <c r="Q43" s="410" t="s">
        <v>9</v>
      </c>
      <c r="R43" s="408"/>
      <c r="S43" s="407"/>
      <c r="T43" s="411"/>
      <c r="X43" s="50" t="s">
        <v>12</v>
      </c>
      <c r="Y43" s="49"/>
      <c r="Z43" s="51">
        <v>1</v>
      </c>
      <c r="AA43" s="51">
        <v>2</v>
      </c>
      <c r="AB43" s="51" t="s">
        <v>25</v>
      </c>
      <c r="AC43" s="51">
        <v>5</v>
      </c>
      <c r="AD43" s="51">
        <v>0</v>
      </c>
      <c r="AE43" s="49"/>
      <c r="AF43" s="49"/>
    </row>
    <row r="44" spans="1:48" ht="18.399999999999999" customHeight="1" x14ac:dyDescent="0.25">
      <c r="B44" s="41" t="s">
        <v>45</v>
      </c>
      <c r="F44" s="412">
        <v>5</v>
      </c>
      <c r="G44" s="413"/>
      <c r="H44" s="48"/>
      <c r="I44" s="48"/>
      <c r="J44" s="412">
        <v>6</v>
      </c>
      <c r="K44" s="413"/>
      <c r="L44" s="48"/>
      <c r="M44" s="48"/>
      <c r="N44" s="48"/>
      <c r="O44" s="48"/>
      <c r="P44" s="412">
        <v>5</v>
      </c>
      <c r="Q44" s="413"/>
      <c r="R44" s="48"/>
      <c r="S44" s="48"/>
      <c r="T44" s="412">
        <v>6</v>
      </c>
      <c r="U44" s="413"/>
      <c r="X44" s="247">
        <v>1</v>
      </c>
      <c r="Y44" s="247"/>
      <c r="Z44" s="247"/>
      <c r="AA44" s="247">
        <v>9</v>
      </c>
      <c r="AB44" s="247" t="s">
        <v>25</v>
      </c>
      <c r="AC44" s="247">
        <v>3</v>
      </c>
      <c r="AD44" s="247">
        <v>0</v>
      </c>
      <c r="AE44" s="49"/>
      <c r="AF44" s="49"/>
      <c r="AG44" s="49"/>
    </row>
    <row r="45" spans="1:48" ht="18.399999999999999" customHeight="1" x14ac:dyDescent="0.25">
      <c r="B45" s="405">
        <v>44248</v>
      </c>
      <c r="C45" s="405"/>
      <c r="D45" s="41" t="s">
        <v>221</v>
      </c>
      <c r="F45" s="414"/>
      <c r="G45" s="415"/>
      <c r="H45" s="48"/>
      <c r="I45" s="48"/>
      <c r="J45" s="414"/>
      <c r="K45" s="415"/>
      <c r="L45" s="48"/>
      <c r="M45" s="48"/>
      <c r="N45" s="48"/>
      <c r="O45" s="48"/>
      <c r="P45" s="414"/>
      <c r="Q45" s="415"/>
      <c r="R45" s="48"/>
      <c r="S45" s="48"/>
      <c r="T45" s="414"/>
      <c r="U45" s="415"/>
      <c r="X45" s="247">
        <v>2</v>
      </c>
      <c r="Y45" s="247"/>
      <c r="Z45" s="247">
        <v>1</v>
      </c>
      <c r="AA45" s="247">
        <v>0</v>
      </c>
      <c r="AB45" s="247" t="s">
        <v>25</v>
      </c>
      <c r="AC45" s="247">
        <v>3</v>
      </c>
      <c r="AD45" s="247">
        <v>0</v>
      </c>
      <c r="AE45" s="49"/>
      <c r="AF45" s="49"/>
      <c r="AG45" s="49"/>
    </row>
    <row r="46" spans="1:48" ht="18.75" customHeight="1" x14ac:dyDescent="0.25">
      <c r="E46" s="389">
        <v>1</v>
      </c>
      <c r="F46" s="389"/>
      <c r="G46" s="389">
        <v>2</v>
      </c>
      <c r="H46" s="389"/>
      <c r="I46" s="389">
        <v>3</v>
      </c>
      <c r="J46" s="389"/>
      <c r="K46" s="389">
        <v>4</v>
      </c>
      <c r="L46" s="389"/>
      <c r="M46" s="48"/>
      <c r="N46" s="48"/>
      <c r="O46" s="389">
        <v>1</v>
      </c>
      <c r="P46" s="389"/>
      <c r="Q46" s="389">
        <v>2</v>
      </c>
      <c r="R46" s="389"/>
      <c r="S46" s="389">
        <v>3</v>
      </c>
      <c r="T46" s="389"/>
      <c r="U46" s="389">
        <v>4</v>
      </c>
      <c r="V46" s="389"/>
      <c r="X46" s="247">
        <v>3</v>
      </c>
      <c r="Y46" s="247"/>
      <c r="Z46" s="247">
        <v>1</v>
      </c>
      <c r="AA46" s="247">
        <v>1</v>
      </c>
      <c r="AB46" s="247" t="s">
        <v>25</v>
      </c>
      <c r="AC46" s="247">
        <v>3</v>
      </c>
      <c r="AD46" s="247">
        <v>0</v>
      </c>
      <c r="AE46" s="49"/>
      <c r="AF46" s="49"/>
      <c r="AG46" s="49"/>
    </row>
    <row r="47" spans="1:48" ht="18.75" customHeight="1" x14ac:dyDescent="0.25"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X47" s="247">
        <v>4</v>
      </c>
      <c r="Y47" s="247"/>
      <c r="Z47" s="247">
        <v>1</v>
      </c>
      <c r="AA47" s="247">
        <v>2</v>
      </c>
      <c r="AB47" s="247" t="s">
        <v>25</v>
      </c>
      <c r="AC47" s="247">
        <v>3</v>
      </c>
      <c r="AD47" s="247">
        <v>0</v>
      </c>
      <c r="AE47" s="49"/>
      <c r="AF47" s="49"/>
      <c r="AG47" s="49"/>
    </row>
    <row r="48" spans="1:48" ht="18.75" customHeight="1" x14ac:dyDescent="0.25">
      <c r="B48" s="254"/>
      <c r="C48" s="254"/>
      <c r="D48" s="254"/>
      <c r="E48" s="248" t="s">
        <v>16</v>
      </c>
      <c r="F48" s="248" t="s">
        <v>68</v>
      </c>
      <c r="G48" s="248" t="s">
        <v>0</v>
      </c>
      <c r="H48" s="248" t="s">
        <v>1</v>
      </c>
      <c r="I48" s="248" t="s">
        <v>60</v>
      </c>
      <c r="J48" s="248" t="s">
        <v>2</v>
      </c>
      <c r="K48" s="248" t="s">
        <v>15</v>
      </c>
      <c r="L48" s="248" t="s">
        <v>73</v>
      </c>
      <c r="M48" s="248"/>
      <c r="N48" s="248"/>
      <c r="O48" s="248" t="s">
        <v>74</v>
      </c>
      <c r="P48" s="248" t="s">
        <v>3</v>
      </c>
      <c r="Q48" s="248" t="s">
        <v>14</v>
      </c>
      <c r="R48" s="248" t="s">
        <v>75</v>
      </c>
      <c r="S48" s="248" t="s">
        <v>57</v>
      </c>
      <c r="T48" s="248" t="s">
        <v>46</v>
      </c>
      <c r="U48" s="248" t="s">
        <v>76</v>
      </c>
      <c r="V48" s="248" t="s">
        <v>58</v>
      </c>
      <c r="W48" s="254"/>
      <c r="X48" s="247">
        <v>5</v>
      </c>
      <c r="Y48" s="247"/>
      <c r="Z48" s="247">
        <v>1</v>
      </c>
      <c r="AA48" s="247">
        <v>3</v>
      </c>
      <c r="AB48" s="247" t="s">
        <v>25</v>
      </c>
      <c r="AC48" s="247">
        <v>3</v>
      </c>
      <c r="AD48" s="247">
        <v>0</v>
      </c>
      <c r="AE48" s="49"/>
      <c r="AF48" s="49"/>
      <c r="AG48" s="49"/>
      <c r="AH48" s="254"/>
    </row>
    <row r="49" spans="5:33" ht="18.75" customHeight="1" x14ac:dyDescent="0.25">
      <c r="E49" s="48"/>
      <c r="F49" s="390" t="s">
        <v>219</v>
      </c>
      <c r="G49" s="390"/>
      <c r="H49" s="390"/>
      <c r="I49" s="390"/>
      <c r="J49" s="390"/>
      <c r="K49" s="390"/>
      <c r="L49" s="48"/>
      <c r="M49" s="48"/>
      <c r="N49" s="48"/>
      <c r="O49" s="48"/>
      <c r="P49" s="390" t="s">
        <v>220</v>
      </c>
      <c r="Q49" s="390"/>
      <c r="R49" s="390"/>
      <c r="S49" s="390"/>
      <c r="T49" s="390"/>
      <c r="U49" s="390"/>
      <c r="V49" s="48"/>
      <c r="X49" s="247">
        <v>6</v>
      </c>
      <c r="Y49" s="247"/>
      <c r="Z49" s="247">
        <v>1</v>
      </c>
      <c r="AA49" s="247">
        <v>4</v>
      </c>
      <c r="AB49" s="52" t="s">
        <v>25</v>
      </c>
      <c r="AC49" s="247">
        <v>3</v>
      </c>
      <c r="AD49" s="247">
        <v>0</v>
      </c>
      <c r="AE49" s="47"/>
      <c r="AF49" s="47"/>
      <c r="AG49" s="47"/>
    </row>
    <row r="50" spans="5:33" ht="18.75" customHeight="1" x14ac:dyDescent="0.25"/>
    <row r="51" spans="5:33" ht="18.75" customHeight="1" x14ac:dyDescent="0.25"/>
    <row r="52" spans="5:33" ht="18.75" customHeight="1" x14ac:dyDescent="0.25"/>
    <row r="53" spans="5:33" ht="18.75" customHeight="1" x14ac:dyDescent="0.25"/>
    <row r="54" spans="5:33" ht="18.75" customHeight="1" x14ac:dyDescent="0.25"/>
    <row r="55" spans="5:33" ht="18.75" customHeight="1" x14ac:dyDescent="0.25"/>
    <row r="56" spans="5:33" ht="18.75" customHeight="1" x14ac:dyDescent="0.25"/>
    <row r="57" spans="5:33" ht="18.75" customHeight="1" x14ac:dyDescent="0.25"/>
    <row r="58" spans="5:33" ht="18.75" customHeight="1" x14ac:dyDescent="0.25"/>
    <row r="59" spans="5:33" ht="18.75" customHeight="1" x14ac:dyDescent="0.25"/>
    <row r="60" spans="5:33" ht="18.75" customHeight="1" x14ac:dyDescent="0.25"/>
    <row r="61" spans="5:33" ht="18.75" customHeight="1" x14ac:dyDescent="0.25"/>
  </sheetData>
  <mergeCells count="206">
    <mergeCell ref="A1:AF2"/>
    <mergeCell ref="M4:R4"/>
    <mergeCell ref="B6:D6"/>
    <mergeCell ref="F6:H6"/>
    <mergeCell ref="J6:L6"/>
    <mergeCell ref="N6:P6"/>
    <mergeCell ref="R6:T6"/>
    <mergeCell ref="V6:X6"/>
    <mergeCell ref="Z6:AB6"/>
    <mergeCell ref="AD6:AF6"/>
    <mergeCell ref="Y7:AB7"/>
    <mergeCell ref="AC7:AF7"/>
    <mergeCell ref="B8:D8"/>
    <mergeCell ref="F8:H8"/>
    <mergeCell ref="J8:L8"/>
    <mergeCell ref="N8:P8"/>
    <mergeCell ref="R8:T8"/>
    <mergeCell ref="V8:X8"/>
    <mergeCell ref="Z8:AB8"/>
    <mergeCell ref="AD8:AF8"/>
    <mergeCell ref="A7:D7"/>
    <mergeCell ref="E7:H7"/>
    <mergeCell ref="I7:L7"/>
    <mergeCell ref="M7:P7"/>
    <mergeCell ref="Q7:T7"/>
    <mergeCell ref="U7:X7"/>
    <mergeCell ref="Z9:AB9"/>
    <mergeCell ref="AD9:AF9"/>
    <mergeCell ref="B10:D10"/>
    <mergeCell ref="F10:H10"/>
    <mergeCell ref="J10:L10"/>
    <mergeCell ref="N10:P10"/>
    <mergeCell ref="R10:T10"/>
    <mergeCell ref="V10:X10"/>
    <mergeCell ref="Z10:AB10"/>
    <mergeCell ref="AD10:AF10"/>
    <mergeCell ref="B9:D9"/>
    <mergeCell ref="F9:H9"/>
    <mergeCell ref="J9:L9"/>
    <mergeCell ref="N9:P9"/>
    <mergeCell ref="R9:T9"/>
    <mergeCell ref="V9:X9"/>
    <mergeCell ref="AD11:AF11"/>
    <mergeCell ref="B12:D12"/>
    <mergeCell ref="F12:H12"/>
    <mergeCell ref="J12:L12"/>
    <mergeCell ref="N12:P12"/>
    <mergeCell ref="R12:T12"/>
    <mergeCell ref="V12:X12"/>
    <mergeCell ref="Z12:AB12"/>
    <mergeCell ref="AD12:AF12"/>
    <mergeCell ref="B11:D11"/>
    <mergeCell ref="F11:H11"/>
    <mergeCell ref="J11:L11"/>
    <mergeCell ref="N11:P11"/>
    <mergeCell ref="R11:T11"/>
    <mergeCell ref="V11:X11"/>
    <mergeCell ref="J13:L13"/>
    <mergeCell ref="V13:X13"/>
    <mergeCell ref="B14:D14"/>
    <mergeCell ref="F14:H14"/>
    <mergeCell ref="J14:L14"/>
    <mergeCell ref="N14:P14"/>
    <mergeCell ref="R14:T14"/>
    <mergeCell ref="V14:X14"/>
    <mergeCell ref="Z11:AB11"/>
    <mergeCell ref="Z14:AB14"/>
    <mergeCell ref="AD14:AF14"/>
    <mergeCell ref="A15:D15"/>
    <mergeCell ref="E15:H15"/>
    <mergeCell ref="I15:L15"/>
    <mergeCell ref="M15:P15"/>
    <mergeCell ref="Q15:T15"/>
    <mergeCell ref="U15:X15"/>
    <mergeCell ref="Y15:AB15"/>
    <mergeCell ref="AC15:AF15"/>
    <mergeCell ref="Z16:AB16"/>
    <mergeCell ref="AD16:AF16"/>
    <mergeCell ref="B17:D17"/>
    <mergeCell ref="F17:H17"/>
    <mergeCell ref="J17:L17"/>
    <mergeCell ref="N17:P17"/>
    <mergeCell ref="R17:T17"/>
    <mergeCell ref="V17:X17"/>
    <mergeCell ref="Z17:AB17"/>
    <mergeCell ref="AD17:AF17"/>
    <mergeCell ref="B16:D16"/>
    <mergeCell ref="F16:H16"/>
    <mergeCell ref="J16:L16"/>
    <mergeCell ref="N16:P16"/>
    <mergeCell ref="R16:T16"/>
    <mergeCell ref="V16:X16"/>
    <mergeCell ref="Z18:AB18"/>
    <mergeCell ref="AD18:AF18"/>
    <mergeCell ref="B19:D19"/>
    <mergeCell ref="F19:H19"/>
    <mergeCell ref="J19:L19"/>
    <mergeCell ref="N19:P19"/>
    <mergeCell ref="R19:T19"/>
    <mergeCell ref="V19:X19"/>
    <mergeCell ref="Z19:AB19"/>
    <mergeCell ref="AD19:AF19"/>
    <mergeCell ref="B18:D18"/>
    <mergeCell ref="F18:H18"/>
    <mergeCell ref="J18:L18"/>
    <mergeCell ref="N18:P18"/>
    <mergeCell ref="R18:T18"/>
    <mergeCell ref="V18:X18"/>
    <mergeCell ref="Z27:AA27"/>
    <mergeCell ref="D27:F27"/>
    <mergeCell ref="J27:K27"/>
    <mergeCell ref="L27:M27"/>
    <mergeCell ref="Z25:AA25"/>
    <mergeCell ref="Z26:AA26"/>
    <mergeCell ref="L26:M26"/>
    <mergeCell ref="Z20:AB20"/>
    <mergeCell ref="AD20:AF20"/>
    <mergeCell ref="J21:L21"/>
    <mergeCell ref="V21:X21"/>
    <mergeCell ref="B20:D20"/>
    <mergeCell ref="F20:H20"/>
    <mergeCell ref="J20:L20"/>
    <mergeCell ref="N20:P20"/>
    <mergeCell ref="R20:T20"/>
    <mergeCell ref="V20:X20"/>
    <mergeCell ref="X25:Y25"/>
    <mergeCell ref="X26:Y26"/>
    <mergeCell ref="X27:Y27"/>
    <mergeCell ref="Z32:AA32"/>
    <mergeCell ref="Z29:AA29"/>
    <mergeCell ref="D29:F29"/>
    <mergeCell ref="J29:K29"/>
    <mergeCell ref="L29:M29"/>
    <mergeCell ref="Z28:AA28"/>
    <mergeCell ref="D28:F28"/>
    <mergeCell ref="J28:K28"/>
    <mergeCell ref="L28:M28"/>
    <mergeCell ref="R28:T28"/>
    <mergeCell ref="D30:F30"/>
    <mergeCell ref="J30:K30"/>
    <mergeCell ref="L30:M30"/>
    <mergeCell ref="D32:F32"/>
    <mergeCell ref="G32:I32"/>
    <mergeCell ref="J32:K32"/>
    <mergeCell ref="L32:M32"/>
    <mergeCell ref="X28:Y28"/>
    <mergeCell ref="R29:T29"/>
    <mergeCell ref="X29:Y29"/>
    <mergeCell ref="R32:T32"/>
    <mergeCell ref="U32:W32"/>
    <mergeCell ref="X32:Y32"/>
    <mergeCell ref="AS36:AT36"/>
    <mergeCell ref="AU36:AV36"/>
    <mergeCell ref="Z34:AA34"/>
    <mergeCell ref="D34:F34"/>
    <mergeCell ref="J34:K34"/>
    <mergeCell ref="L34:M34"/>
    <mergeCell ref="Z33:AA33"/>
    <mergeCell ref="D33:F33"/>
    <mergeCell ref="J33:K33"/>
    <mergeCell ref="L33:M33"/>
    <mergeCell ref="D35:F35"/>
    <mergeCell ref="J35:K35"/>
    <mergeCell ref="L35:M35"/>
    <mergeCell ref="R33:T33"/>
    <mergeCell ref="X33:Y33"/>
    <mergeCell ref="R34:T34"/>
    <mergeCell ref="X34:Y34"/>
    <mergeCell ref="B42:C42"/>
    <mergeCell ref="G43:J43"/>
    <mergeCell ref="Q43:T43"/>
    <mergeCell ref="F44:G45"/>
    <mergeCell ref="J44:K45"/>
    <mergeCell ref="P44:Q45"/>
    <mergeCell ref="T44:U45"/>
    <mergeCell ref="B45:C45"/>
    <mergeCell ref="AM36:AO36"/>
    <mergeCell ref="D36:F36"/>
    <mergeCell ref="J36:K36"/>
    <mergeCell ref="L36:M36"/>
    <mergeCell ref="M41:N41"/>
    <mergeCell ref="M42:N42"/>
    <mergeCell ref="S46:T46"/>
    <mergeCell ref="U46:V46"/>
    <mergeCell ref="F49:K49"/>
    <mergeCell ref="P49:U49"/>
    <mergeCell ref="D25:F25"/>
    <mergeCell ref="G25:I25"/>
    <mergeCell ref="J25:K25"/>
    <mergeCell ref="L25:M25"/>
    <mergeCell ref="D26:F26"/>
    <mergeCell ref="J26:K26"/>
    <mergeCell ref="E46:F46"/>
    <mergeCell ref="G46:H46"/>
    <mergeCell ref="I46:J46"/>
    <mergeCell ref="K46:L46"/>
    <mergeCell ref="O46:P46"/>
    <mergeCell ref="Q46:R46"/>
    <mergeCell ref="D41:H41"/>
    <mergeCell ref="D37:F37"/>
    <mergeCell ref="J37:K37"/>
    <mergeCell ref="L37:M37"/>
    <mergeCell ref="R25:T25"/>
    <mergeCell ref="U25:W25"/>
    <mergeCell ref="R26:T26"/>
    <mergeCell ref="R27:T27"/>
  </mergeCells>
  <phoneticPr fontId="3"/>
  <pageMargins left="0.2" right="0" top="0.11811023622047245" bottom="0" header="0.11811023622047245" footer="0"/>
  <pageSetup paperSize="9" scale="96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W47"/>
  <sheetViews>
    <sheetView view="pageLayout" zoomScale="85" zoomScaleNormal="60" zoomScaleSheetLayoutView="80" zoomScalePageLayoutView="85" workbookViewId="0">
      <selection activeCell="S6" sqref="S6:T7"/>
    </sheetView>
  </sheetViews>
  <sheetFormatPr defaultColWidth="9" defaultRowHeight="12.75" x14ac:dyDescent="0.25"/>
  <cols>
    <col min="1" max="1" width="3.1328125" style="61" customWidth="1"/>
    <col min="2" max="2" width="3" style="61" customWidth="1"/>
    <col min="3" max="3" width="10.73046875" style="61" customWidth="1"/>
    <col min="4" max="8" width="3.1328125" style="61" customWidth="1"/>
    <col min="9" max="15" width="2.86328125" style="61" customWidth="1"/>
    <col min="16" max="17" width="2.796875" style="61" customWidth="1"/>
    <col min="18" max="22" width="3.06640625" style="61" customWidth="1"/>
    <col min="23" max="24" width="6.6640625" style="61" customWidth="1"/>
    <col min="25" max="25" width="4.265625" style="67" customWidth="1"/>
    <col min="26" max="26" width="3.1328125" style="61" customWidth="1"/>
    <col min="27" max="27" width="3" style="61" customWidth="1"/>
    <col min="28" max="28" width="8.265625" style="61" customWidth="1"/>
    <col min="29" max="47" width="2.46484375" style="61" customWidth="1"/>
    <col min="48" max="48" width="5.59765625" style="61" customWidth="1"/>
    <col min="49" max="49" width="5.265625" style="61" customWidth="1"/>
    <col min="50" max="16384" width="9" style="61"/>
  </cols>
  <sheetData>
    <row r="1" spans="1:49" ht="34.5" customHeight="1" x14ac:dyDescent="0.25">
      <c r="A1" s="581" t="s">
        <v>245</v>
      </c>
      <c r="B1" s="581"/>
      <c r="C1" s="569" t="s">
        <v>29</v>
      </c>
      <c r="D1" s="569"/>
      <c r="E1" s="569"/>
      <c r="F1" s="582" t="s">
        <v>383</v>
      </c>
      <c r="G1" s="582"/>
      <c r="H1" s="582"/>
      <c r="I1" s="582"/>
      <c r="J1" s="582"/>
      <c r="K1" s="582"/>
      <c r="L1" s="582"/>
      <c r="M1" s="582"/>
      <c r="N1" s="582"/>
      <c r="O1" s="582"/>
      <c r="P1" s="583" t="s">
        <v>97</v>
      </c>
      <c r="Q1" s="583"/>
      <c r="R1" s="583"/>
      <c r="S1" s="583"/>
      <c r="T1" s="583"/>
      <c r="U1" s="583"/>
      <c r="V1" s="583"/>
      <c r="W1" s="583"/>
      <c r="X1" s="27"/>
      <c r="Z1" s="568" t="s">
        <v>16</v>
      </c>
      <c r="AA1" s="568"/>
      <c r="AB1" s="569" t="s">
        <v>29</v>
      </c>
      <c r="AC1" s="569"/>
      <c r="AD1" s="569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27"/>
      <c r="AP1" s="27"/>
      <c r="AQ1" s="27"/>
      <c r="AR1" s="27"/>
      <c r="AS1" s="27"/>
      <c r="AT1" s="27"/>
      <c r="AU1" s="27"/>
      <c r="AV1" s="27"/>
      <c r="AW1" s="27"/>
    </row>
    <row r="2" spans="1:49" ht="17.100000000000001" customHeight="1" x14ac:dyDescent="0.25">
      <c r="A2" s="155"/>
      <c r="B2" s="570" t="str">
        <f>A1</f>
        <v>H</v>
      </c>
      <c r="C2" s="571"/>
      <c r="D2" s="574" t="str">
        <f>B4</f>
        <v>FCアルピーノ</v>
      </c>
      <c r="E2" s="575"/>
      <c r="F2" s="576"/>
      <c r="G2" s="574" t="str">
        <f>B6</f>
        <v>エルドラードFC</v>
      </c>
      <c r="H2" s="575"/>
      <c r="I2" s="576"/>
      <c r="J2" s="574" t="str">
        <f>B8</f>
        <v>伊勢SSS</v>
      </c>
      <c r="K2" s="575"/>
      <c r="L2" s="576"/>
      <c r="M2" s="574" t="str">
        <f>B10</f>
        <v>エイブルSC</v>
      </c>
      <c r="N2" s="575"/>
      <c r="O2" s="576"/>
      <c r="P2" s="580" t="s">
        <v>34</v>
      </c>
      <c r="Q2" s="580"/>
      <c r="R2" s="580"/>
      <c r="S2" s="585" t="s">
        <v>35</v>
      </c>
      <c r="T2" s="585"/>
      <c r="U2" s="585" t="s">
        <v>65</v>
      </c>
      <c r="V2" s="585"/>
      <c r="W2" s="156" t="s">
        <v>66</v>
      </c>
      <c r="X2" s="587" t="s">
        <v>33</v>
      </c>
      <c r="Y2" s="68"/>
      <c r="Z2" s="155"/>
      <c r="AA2" s="570" t="str">
        <f>Z1</f>
        <v>Ａ</v>
      </c>
      <c r="AB2" s="571"/>
      <c r="AC2" s="584" t="str">
        <f>AA4</f>
        <v>FCアルピーノ</v>
      </c>
      <c r="AD2" s="575"/>
      <c r="AE2" s="576"/>
      <c r="AF2" s="584" t="str">
        <f>AA6</f>
        <v>エルドラードFC</v>
      </c>
      <c r="AG2" s="575"/>
      <c r="AH2" s="576"/>
      <c r="AI2" s="584" t="str">
        <f>AA8</f>
        <v>伊勢SSS</v>
      </c>
      <c r="AJ2" s="575"/>
      <c r="AK2" s="576"/>
      <c r="AL2" s="584" t="str">
        <f>AA10</f>
        <v>エイブルSC</v>
      </c>
      <c r="AM2" s="575"/>
      <c r="AN2" s="576"/>
      <c r="AO2" s="580" t="s">
        <v>34</v>
      </c>
      <c r="AP2" s="580"/>
      <c r="AQ2" s="580"/>
      <c r="AR2" s="585" t="s">
        <v>35</v>
      </c>
      <c r="AS2" s="585"/>
      <c r="AT2" s="585" t="s">
        <v>65</v>
      </c>
      <c r="AU2" s="585"/>
      <c r="AV2" s="156" t="s">
        <v>66</v>
      </c>
      <c r="AW2" s="586" t="s">
        <v>33</v>
      </c>
    </row>
    <row r="3" spans="1:49" ht="17.100000000000001" customHeight="1" x14ac:dyDescent="0.25">
      <c r="A3" s="157"/>
      <c r="B3" s="572"/>
      <c r="C3" s="573"/>
      <c r="D3" s="577"/>
      <c r="E3" s="578"/>
      <c r="F3" s="579"/>
      <c r="G3" s="577"/>
      <c r="H3" s="578"/>
      <c r="I3" s="579"/>
      <c r="J3" s="577"/>
      <c r="K3" s="578"/>
      <c r="L3" s="579"/>
      <c r="M3" s="577"/>
      <c r="N3" s="578"/>
      <c r="O3" s="579"/>
      <c r="P3" s="580"/>
      <c r="Q3" s="580"/>
      <c r="R3" s="580"/>
      <c r="S3" s="585"/>
      <c r="T3" s="585"/>
      <c r="U3" s="585"/>
      <c r="V3" s="585"/>
      <c r="W3" s="158" t="s">
        <v>67</v>
      </c>
      <c r="X3" s="587"/>
      <c r="Y3" s="68"/>
      <c r="Z3" s="157"/>
      <c r="AA3" s="572"/>
      <c r="AB3" s="573"/>
      <c r="AC3" s="577"/>
      <c r="AD3" s="578"/>
      <c r="AE3" s="579"/>
      <c r="AF3" s="577"/>
      <c r="AG3" s="578"/>
      <c r="AH3" s="579"/>
      <c r="AI3" s="577"/>
      <c r="AJ3" s="578"/>
      <c r="AK3" s="579"/>
      <c r="AL3" s="577"/>
      <c r="AM3" s="578"/>
      <c r="AN3" s="579"/>
      <c r="AO3" s="580"/>
      <c r="AP3" s="580"/>
      <c r="AQ3" s="580"/>
      <c r="AR3" s="585"/>
      <c r="AS3" s="585"/>
      <c r="AT3" s="585"/>
      <c r="AU3" s="585"/>
      <c r="AV3" s="158" t="s">
        <v>67</v>
      </c>
      <c r="AW3" s="586"/>
    </row>
    <row r="4" spans="1:49" ht="17.100000000000001" customHeight="1" x14ac:dyDescent="0.25">
      <c r="A4" s="594">
        <v>1</v>
      </c>
      <c r="B4" s="596" t="s">
        <v>414</v>
      </c>
      <c r="C4" s="597"/>
      <c r="D4" s="600"/>
      <c r="E4" s="601"/>
      <c r="F4" s="602"/>
      <c r="G4" s="272"/>
      <c r="H4" s="39" t="s">
        <v>38</v>
      </c>
      <c r="I4" s="39"/>
      <c r="J4" s="272"/>
      <c r="K4" s="39" t="s">
        <v>36</v>
      </c>
      <c r="L4" s="40"/>
      <c r="M4" s="39"/>
      <c r="N4" s="39" t="s">
        <v>38</v>
      </c>
      <c r="O4" s="39"/>
      <c r="P4" s="606">
        <f>(COUNTIF(D5:O5,"○")*3)+(COUNTIF(D5:O5,"△")*1)</f>
        <v>0</v>
      </c>
      <c r="Q4" s="606"/>
      <c r="R4" s="606"/>
      <c r="S4" s="607" t="str">
        <f>IF(SUM(F4:F11)=0,"",(SUM(F4:F11)))</f>
        <v/>
      </c>
      <c r="T4" s="607"/>
      <c r="U4" s="607" t="str">
        <f>IF(SUM(D4:D11)=0,"",(SUM(D4:D11)))</f>
        <v/>
      </c>
      <c r="V4" s="607"/>
      <c r="W4" s="591"/>
      <c r="X4" s="593"/>
      <c r="Y4" s="68"/>
      <c r="Z4" s="594">
        <v>1</v>
      </c>
      <c r="AA4" s="596" t="str">
        <f>B4</f>
        <v>FCアルピーノ</v>
      </c>
      <c r="AB4" s="597"/>
      <c r="AC4" s="600"/>
      <c r="AD4" s="601"/>
      <c r="AE4" s="602"/>
      <c r="AF4" s="272">
        <f>AE6</f>
        <v>0</v>
      </c>
      <c r="AG4" s="39" t="s">
        <v>38</v>
      </c>
      <c r="AH4" s="39">
        <f>AC6</f>
        <v>0</v>
      </c>
      <c r="AI4" s="272">
        <f>AE8</f>
        <v>0</v>
      </c>
      <c r="AJ4" s="39" t="s">
        <v>36</v>
      </c>
      <c r="AK4" s="40">
        <f>AC8</f>
        <v>0</v>
      </c>
      <c r="AL4" s="39">
        <f>AE10</f>
        <v>0</v>
      </c>
      <c r="AM4" s="39" t="s">
        <v>38</v>
      </c>
      <c r="AN4" s="39">
        <f>AC10</f>
        <v>0</v>
      </c>
      <c r="AO4" s="585">
        <f>(COUNTIF(AC5:AN5,"○")*3)+(COUNTIF(AC5:AN5,"△")*1)</f>
        <v>3</v>
      </c>
      <c r="AP4" s="585"/>
      <c r="AQ4" s="585"/>
      <c r="AR4" s="585"/>
      <c r="AS4" s="585"/>
      <c r="AT4" s="585"/>
      <c r="AU4" s="585"/>
      <c r="AV4" s="612"/>
      <c r="AW4" s="586"/>
    </row>
    <row r="5" spans="1:49" ht="17.100000000000001" customHeight="1" x14ac:dyDescent="0.25">
      <c r="A5" s="595"/>
      <c r="B5" s="598"/>
      <c r="C5" s="599"/>
      <c r="D5" s="603"/>
      <c r="E5" s="604"/>
      <c r="F5" s="605"/>
      <c r="G5" s="588" t="str">
        <f>IF(G4="","",IF(G4-I4&gt;0,"○",IF(G4-I4=0,"△","●")))</f>
        <v/>
      </c>
      <c r="H5" s="589"/>
      <c r="I5" s="590"/>
      <c r="J5" s="588" t="str">
        <f>IF(J4="","",IF(J4-L4&gt;0,"○",IF(J4-L4=0,"△","●")))</f>
        <v/>
      </c>
      <c r="K5" s="589"/>
      <c r="L5" s="590"/>
      <c r="M5" s="588" t="str">
        <f>IF(M4="","",IF(M4-O4&gt;0,"○",IF(M4-O4=0,"△","●")))</f>
        <v/>
      </c>
      <c r="N5" s="589"/>
      <c r="O5" s="590"/>
      <c r="P5" s="606"/>
      <c r="Q5" s="606"/>
      <c r="R5" s="606"/>
      <c r="S5" s="607"/>
      <c r="T5" s="607"/>
      <c r="U5" s="607"/>
      <c r="V5" s="607"/>
      <c r="W5" s="592"/>
      <c r="X5" s="593"/>
      <c r="Y5" s="68"/>
      <c r="Z5" s="595"/>
      <c r="AA5" s="598"/>
      <c r="AB5" s="599"/>
      <c r="AC5" s="603"/>
      <c r="AD5" s="604"/>
      <c r="AE5" s="605"/>
      <c r="AF5" s="588" t="str">
        <f>IF(AF4="","",IF(AF4-AH4&gt;0,"○",IF(AF4-AH4=0,"△","●")))</f>
        <v>△</v>
      </c>
      <c r="AG5" s="589"/>
      <c r="AH5" s="590"/>
      <c r="AI5" s="588" t="str">
        <f>IF(AI4="","",IF(AI4-AK4&gt;0,"○",IF(AI4-AK4=0,"△","●")))</f>
        <v>△</v>
      </c>
      <c r="AJ5" s="589"/>
      <c r="AK5" s="590"/>
      <c r="AL5" s="588" t="str">
        <f>IF(AL4="","",IF(AL4-AN4&gt;0,"○",IF(AL4-AN4=0,"△","●")))</f>
        <v>△</v>
      </c>
      <c r="AM5" s="589"/>
      <c r="AN5" s="590"/>
      <c r="AO5" s="585"/>
      <c r="AP5" s="585"/>
      <c r="AQ5" s="585"/>
      <c r="AR5" s="585"/>
      <c r="AS5" s="585"/>
      <c r="AT5" s="585"/>
      <c r="AU5" s="585"/>
      <c r="AV5" s="613"/>
      <c r="AW5" s="586"/>
    </row>
    <row r="6" spans="1:49" ht="17.100000000000001" customHeight="1" x14ac:dyDescent="0.25">
      <c r="A6" s="585">
        <v>2</v>
      </c>
      <c r="B6" s="608" t="s">
        <v>415</v>
      </c>
      <c r="C6" s="609"/>
      <c r="D6" s="36"/>
      <c r="E6" s="37" t="s">
        <v>38</v>
      </c>
      <c r="F6" s="38"/>
      <c r="G6" s="600"/>
      <c r="H6" s="601"/>
      <c r="I6" s="602"/>
      <c r="J6" s="272"/>
      <c r="K6" s="39" t="s">
        <v>36</v>
      </c>
      <c r="L6" s="40"/>
      <c r="M6" s="39"/>
      <c r="N6" s="39" t="s">
        <v>36</v>
      </c>
      <c r="O6" s="39"/>
      <c r="P6" s="606">
        <f t="shared" ref="P6" si="0">(COUNTIF(D7:O7,"○")*3)+(COUNTIF(D7:O7,"△")*1)</f>
        <v>0</v>
      </c>
      <c r="Q6" s="606"/>
      <c r="R6" s="606"/>
      <c r="S6" s="607" t="str">
        <f>IF(SUM(I4:I11)=0,"",(SUM(I4:I11)))</f>
        <v/>
      </c>
      <c r="T6" s="607"/>
      <c r="U6" s="607" t="str">
        <f>IF(SUM(G4:G11)=0,"",(SUM(G4:G11)))</f>
        <v/>
      </c>
      <c r="V6" s="607"/>
      <c r="W6" s="591"/>
      <c r="X6" s="593"/>
      <c r="Y6" s="68"/>
      <c r="Z6" s="585">
        <v>2</v>
      </c>
      <c r="AA6" s="596" t="str">
        <f t="shared" ref="AA6" si="1">B6</f>
        <v>エルドラードFC</v>
      </c>
      <c r="AB6" s="597"/>
      <c r="AC6" s="36"/>
      <c r="AD6" s="37" t="s">
        <v>38</v>
      </c>
      <c r="AE6" s="38"/>
      <c r="AF6" s="600"/>
      <c r="AG6" s="601"/>
      <c r="AH6" s="602"/>
      <c r="AI6" s="272">
        <f>AH8</f>
        <v>0</v>
      </c>
      <c r="AJ6" s="39" t="s">
        <v>36</v>
      </c>
      <c r="AK6" s="40">
        <f>AF8</f>
        <v>0</v>
      </c>
      <c r="AL6" s="39">
        <f>AH10</f>
        <v>0</v>
      </c>
      <c r="AM6" s="39" t="s">
        <v>36</v>
      </c>
      <c r="AN6" s="39">
        <f>AF10</f>
        <v>0</v>
      </c>
      <c r="AO6" s="585">
        <f t="shared" ref="AO6" si="2">(COUNTIF(AC7:AN7,"○")*3)+(COUNTIF(AC7:AN7,"△")*1)</f>
        <v>2</v>
      </c>
      <c r="AP6" s="585"/>
      <c r="AQ6" s="585"/>
      <c r="AR6" s="585"/>
      <c r="AS6" s="585"/>
      <c r="AT6" s="585"/>
      <c r="AU6" s="585"/>
      <c r="AV6" s="612"/>
      <c r="AW6" s="586"/>
    </row>
    <row r="7" spans="1:49" ht="17.100000000000001" customHeight="1" x14ac:dyDescent="0.25">
      <c r="A7" s="585"/>
      <c r="B7" s="610"/>
      <c r="C7" s="611"/>
      <c r="D7" s="614" t="str">
        <f>IF(D6="","",IF(D6-F6&gt;0,"○",IF(D6-F6=0,"△","●")))</f>
        <v/>
      </c>
      <c r="E7" s="615"/>
      <c r="F7" s="616"/>
      <c r="G7" s="603"/>
      <c r="H7" s="604"/>
      <c r="I7" s="605"/>
      <c r="J7" s="588" t="str">
        <f>IF(J6="","",IF(J6-L6&gt;0,"○",IF(J6-L6=0,"△","●")))</f>
        <v/>
      </c>
      <c r="K7" s="589"/>
      <c r="L7" s="590"/>
      <c r="M7" s="588" t="str">
        <f>IF(M6="","",IF(M6-O6&gt;0,"○",IF(M6-O6=0,"△","●")))</f>
        <v/>
      </c>
      <c r="N7" s="589"/>
      <c r="O7" s="590"/>
      <c r="P7" s="606"/>
      <c r="Q7" s="606"/>
      <c r="R7" s="606"/>
      <c r="S7" s="607"/>
      <c r="T7" s="607"/>
      <c r="U7" s="607"/>
      <c r="V7" s="607"/>
      <c r="W7" s="592"/>
      <c r="X7" s="593"/>
      <c r="Y7" s="68"/>
      <c r="Z7" s="585"/>
      <c r="AA7" s="598"/>
      <c r="AB7" s="599"/>
      <c r="AC7" s="614" t="str">
        <f>IF(AC6="","",IF(AC6-AE6&gt;0,"○",IF(AC6-AE6=0,"△","●")))</f>
        <v/>
      </c>
      <c r="AD7" s="615"/>
      <c r="AE7" s="616"/>
      <c r="AF7" s="603"/>
      <c r="AG7" s="604"/>
      <c r="AH7" s="605"/>
      <c r="AI7" s="588" t="str">
        <f>IF(AI6="","",IF(AI6-AK6&gt;0,"○",IF(AI6-AK6=0,"△","●")))</f>
        <v>△</v>
      </c>
      <c r="AJ7" s="589"/>
      <c r="AK7" s="590"/>
      <c r="AL7" s="588" t="str">
        <f>IF(AL6="","",IF(AL6-AN6&gt;0,"○",IF(AL6-AN6=0,"△","●")))</f>
        <v>△</v>
      </c>
      <c r="AM7" s="589"/>
      <c r="AN7" s="590"/>
      <c r="AO7" s="585"/>
      <c r="AP7" s="585"/>
      <c r="AQ7" s="585"/>
      <c r="AR7" s="585"/>
      <c r="AS7" s="585"/>
      <c r="AT7" s="585"/>
      <c r="AU7" s="585"/>
      <c r="AV7" s="613"/>
      <c r="AW7" s="586"/>
    </row>
    <row r="8" spans="1:49" ht="17.100000000000001" customHeight="1" x14ac:dyDescent="0.25">
      <c r="A8" s="594">
        <v>3</v>
      </c>
      <c r="B8" s="617" t="s">
        <v>105</v>
      </c>
      <c r="C8" s="597"/>
      <c r="D8" s="36"/>
      <c r="E8" s="37" t="s">
        <v>38</v>
      </c>
      <c r="F8" s="38"/>
      <c r="G8" s="37"/>
      <c r="H8" s="37" t="s">
        <v>38</v>
      </c>
      <c r="I8" s="38"/>
      <c r="J8" s="600"/>
      <c r="K8" s="601"/>
      <c r="L8" s="602"/>
      <c r="M8" s="272"/>
      <c r="N8" s="39" t="s">
        <v>36</v>
      </c>
      <c r="O8" s="40"/>
      <c r="P8" s="606">
        <f t="shared" ref="P8" si="3">(COUNTIF(D9:O9,"○")*3)+(COUNTIF(D9:O9,"△")*1)</f>
        <v>0</v>
      </c>
      <c r="Q8" s="606"/>
      <c r="R8" s="606"/>
      <c r="S8" s="607" t="str">
        <f>IF(SUM(L4:L11)=0,"",(SUM(L4:L11)))</f>
        <v/>
      </c>
      <c r="T8" s="607"/>
      <c r="U8" s="607" t="str">
        <f>IF(SUM(J4:J11)=0,"",(SUM(J4:J11)))</f>
        <v/>
      </c>
      <c r="V8" s="607"/>
      <c r="W8" s="591"/>
      <c r="X8" s="593"/>
      <c r="Y8" s="68"/>
      <c r="Z8" s="594">
        <v>3</v>
      </c>
      <c r="AA8" s="596" t="str">
        <f t="shared" ref="AA8" si="4">B8</f>
        <v>伊勢SSS</v>
      </c>
      <c r="AB8" s="597"/>
      <c r="AC8" s="36"/>
      <c r="AD8" s="37" t="s">
        <v>38</v>
      </c>
      <c r="AE8" s="38"/>
      <c r="AF8" s="37"/>
      <c r="AG8" s="37" t="s">
        <v>38</v>
      </c>
      <c r="AH8" s="38"/>
      <c r="AI8" s="600"/>
      <c r="AJ8" s="601"/>
      <c r="AK8" s="602"/>
      <c r="AL8" s="272">
        <f>AK10</f>
        <v>0</v>
      </c>
      <c r="AM8" s="39" t="s">
        <v>36</v>
      </c>
      <c r="AN8" s="40">
        <f>AI10</f>
        <v>0</v>
      </c>
      <c r="AO8" s="585">
        <f t="shared" ref="AO8" si="5">(COUNTIF(AC9:AN9,"○")*3)+(COUNTIF(AC9:AN9,"△")*1)</f>
        <v>1</v>
      </c>
      <c r="AP8" s="585"/>
      <c r="AQ8" s="585"/>
      <c r="AR8" s="585"/>
      <c r="AS8" s="585"/>
      <c r="AT8" s="585"/>
      <c r="AU8" s="585"/>
      <c r="AV8" s="612"/>
      <c r="AW8" s="586"/>
    </row>
    <row r="9" spans="1:49" ht="17.100000000000001" customHeight="1" x14ac:dyDescent="0.25">
      <c r="A9" s="595"/>
      <c r="B9" s="583"/>
      <c r="C9" s="599"/>
      <c r="D9" s="614" t="str">
        <f>IF(D8="","",IF(D8-F8&gt;0,"○",IF(D8-F8=0,"△","●")))</f>
        <v/>
      </c>
      <c r="E9" s="615"/>
      <c r="F9" s="616"/>
      <c r="G9" s="614" t="str">
        <f>IF(G8="","",IF(G8-I8&gt;0,"○",IF(G8-I8=0,"△","●")))</f>
        <v/>
      </c>
      <c r="H9" s="615"/>
      <c r="I9" s="616"/>
      <c r="J9" s="603"/>
      <c r="K9" s="604"/>
      <c r="L9" s="605"/>
      <c r="M9" s="588" t="str">
        <f>IF(M8="","",IF(M8-O8&gt;0,"○",IF(M8-O8=0,"△","●")))</f>
        <v/>
      </c>
      <c r="N9" s="589"/>
      <c r="O9" s="590"/>
      <c r="P9" s="606"/>
      <c r="Q9" s="606"/>
      <c r="R9" s="606"/>
      <c r="S9" s="607"/>
      <c r="T9" s="607"/>
      <c r="U9" s="607"/>
      <c r="V9" s="607"/>
      <c r="W9" s="592"/>
      <c r="X9" s="593"/>
      <c r="Y9" s="68"/>
      <c r="Z9" s="595"/>
      <c r="AA9" s="598"/>
      <c r="AB9" s="599"/>
      <c r="AC9" s="614" t="str">
        <f>IF(AC8="","",IF(AC8-AE8&gt;0,"○",IF(AC8-AE8=0,"△","●")))</f>
        <v/>
      </c>
      <c r="AD9" s="615"/>
      <c r="AE9" s="616"/>
      <c r="AF9" s="614" t="str">
        <f>IF(AF8="","",IF(AF8-AH8&gt;0,"○",IF(AF8-AH8=0,"△","●")))</f>
        <v/>
      </c>
      <c r="AG9" s="615"/>
      <c r="AH9" s="616"/>
      <c r="AI9" s="603"/>
      <c r="AJ9" s="604"/>
      <c r="AK9" s="605"/>
      <c r="AL9" s="588" t="str">
        <f>IF(AL8="","",IF(AL8-AN8&gt;0,"○",IF(AL8-AN8=0,"△","●")))</f>
        <v>△</v>
      </c>
      <c r="AM9" s="589"/>
      <c r="AN9" s="590"/>
      <c r="AO9" s="585"/>
      <c r="AP9" s="585"/>
      <c r="AQ9" s="585"/>
      <c r="AR9" s="585"/>
      <c r="AS9" s="585"/>
      <c r="AT9" s="585"/>
      <c r="AU9" s="585"/>
      <c r="AV9" s="613"/>
      <c r="AW9" s="586"/>
    </row>
    <row r="10" spans="1:49" ht="17.100000000000001" customHeight="1" x14ac:dyDescent="0.25">
      <c r="A10" s="585">
        <v>4</v>
      </c>
      <c r="B10" s="617" t="s">
        <v>416</v>
      </c>
      <c r="C10" s="597"/>
      <c r="D10" s="36"/>
      <c r="E10" s="37" t="s">
        <v>36</v>
      </c>
      <c r="F10" s="38"/>
      <c r="G10" s="37"/>
      <c r="H10" s="37" t="s">
        <v>38</v>
      </c>
      <c r="I10" s="37"/>
      <c r="J10" s="36"/>
      <c r="K10" s="37" t="s">
        <v>38</v>
      </c>
      <c r="L10" s="38"/>
      <c r="M10" s="600"/>
      <c r="N10" s="601"/>
      <c r="O10" s="602"/>
      <c r="P10" s="606">
        <f t="shared" ref="P10" si="6">(COUNTIF(D11:O11,"○")*3)+(COUNTIF(D11:O11,"△")*1)</f>
        <v>0</v>
      </c>
      <c r="Q10" s="606"/>
      <c r="R10" s="606"/>
      <c r="S10" s="607" t="str">
        <f>IF(SUM(O4:O11)=0,"",(SUM(O4:O11)))</f>
        <v/>
      </c>
      <c r="T10" s="607"/>
      <c r="U10" s="607" t="str">
        <f>IF(SUM(M4:M11)=0,"",(SUM(M4:M11)))</f>
        <v/>
      </c>
      <c r="V10" s="607"/>
      <c r="W10" s="591"/>
      <c r="X10" s="593"/>
      <c r="Y10" s="68"/>
      <c r="Z10" s="585">
        <v>4</v>
      </c>
      <c r="AA10" s="596" t="str">
        <f t="shared" ref="AA10" si="7">B10</f>
        <v>エイブルSC</v>
      </c>
      <c r="AB10" s="597"/>
      <c r="AC10" s="36"/>
      <c r="AD10" s="37" t="s">
        <v>36</v>
      </c>
      <c r="AE10" s="38"/>
      <c r="AF10" s="37"/>
      <c r="AG10" s="37" t="s">
        <v>38</v>
      </c>
      <c r="AH10" s="37"/>
      <c r="AI10" s="36"/>
      <c r="AJ10" s="37" t="s">
        <v>38</v>
      </c>
      <c r="AK10" s="38"/>
      <c r="AL10" s="600"/>
      <c r="AM10" s="601"/>
      <c r="AN10" s="602"/>
      <c r="AO10" s="585">
        <f t="shared" ref="AO10" si="8">(COUNTIF(AC11:AN11,"○")*3)+(COUNTIF(AC11:AN11,"△")*1)</f>
        <v>0</v>
      </c>
      <c r="AP10" s="585"/>
      <c r="AQ10" s="585"/>
      <c r="AR10" s="585"/>
      <c r="AS10" s="585"/>
      <c r="AT10" s="585"/>
      <c r="AU10" s="585"/>
      <c r="AV10" s="612"/>
      <c r="AW10" s="586"/>
    </row>
    <row r="11" spans="1:49" ht="17.100000000000001" customHeight="1" x14ac:dyDescent="0.25">
      <c r="A11" s="585"/>
      <c r="B11" s="583"/>
      <c r="C11" s="599"/>
      <c r="D11" s="614" t="str">
        <f>IF(D10="","",IF(D10-F10&gt;0,"○",IF(D10-F10=0,"△","●")))</f>
        <v/>
      </c>
      <c r="E11" s="615"/>
      <c r="F11" s="616"/>
      <c r="G11" s="614" t="str">
        <f>IF(G10="","",IF(G10-I10&gt;0,"○",IF(G10-I10=0,"△","●")))</f>
        <v/>
      </c>
      <c r="H11" s="615"/>
      <c r="I11" s="616"/>
      <c r="J11" s="614" t="str">
        <f>IF(J10="","",IF(J10-L10&gt;0,"○",IF(J10-L10=0,"△","●")))</f>
        <v/>
      </c>
      <c r="K11" s="615"/>
      <c r="L11" s="616"/>
      <c r="M11" s="603"/>
      <c r="N11" s="604"/>
      <c r="O11" s="605"/>
      <c r="P11" s="606"/>
      <c r="Q11" s="606"/>
      <c r="R11" s="606"/>
      <c r="S11" s="607"/>
      <c r="T11" s="607"/>
      <c r="U11" s="607"/>
      <c r="V11" s="607"/>
      <c r="W11" s="592"/>
      <c r="X11" s="593"/>
      <c r="Y11" s="68"/>
      <c r="Z11" s="585"/>
      <c r="AA11" s="598"/>
      <c r="AB11" s="599"/>
      <c r="AC11" s="614" t="str">
        <f>IF(AC10="","",IF(AC10-AE10&gt;0,"○",IF(AC10-AE10=0,"△","●")))</f>
        <v/>
      </c>
      <c r="AD11" s="615"/>
      <c r="AE11" s="616"/>
      <c r="AF11" s="614" t="str">
        <f>IF(AF10="","",IF(AF10-AH10&gt;0,"○",IF(AF10-AH10=0,"△","●")))</f>
        <v/>
      </c>
      <c r="AG11" s="615"/>
      <c r="AH11" s="616"/>
      <c r="AI11" s="614" t="str">
        <f>IF(AI10="","",IF(AI10-AK10&gt;0,"○",IF(AI10-AK10=0,"△","●")))</f>
        <v/>
      </c>
      <c r="AJ11" s="615"/>
      <c r="AK11" s="616"/>
      <c r="AL11" s="603"/>
      <c r="AM11" s="604"/>
      <c r="AN11" s="605"/>
      <c r="AO11" s="585"/>
      <c r="AP11" s="585"/>
      <c r="AQ11" s="585"/>
      <c r="AR11" s="585"/>
      <c r="AS11" s="585"/>
      <c r="AT11" s="585"/>
      <c r="AU11" s="585"/>
      <c r="AV11" s="613"/>
      <c r="AW11" s="586"/>
    </row>
    <row r="12" spans="1:49" ht="17.100000000000001" customHeight="1" x14ac:dyDescent="0.25">
      <c r="A12" s="67"/>
      <c r="B12" s="67"/>
      <c r="C12" s="67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59"/>
      <c r="Q12" s="159"/>
      <c r="R12" s="159"/>
      <c r="S12" s="159"/>
      <c r="T12" s="159"/>
      <c r="U12" s="159"/>
      <c r="V12" s="159"/>
      <c r="W12" s="159"/>
      <c r="X12" s="68"/>
      <c r="Y12" s="68"/>
      <c r="Z12" s="67"/>
      <c r="AA12" s="67"/>
      <c r="AB12" s="67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159"/>
      <c r="AP12" s="159"/>
      <c r="AQ12" s="159"/>
      <c r="AR12" s="159"/>
      <c r="AS12" s="159"/>
      <c r="AT12" s="159"/>
      <c r="AU12" s="159"/>
      <c r="AV12" s="159"/>
      <c r="AW12" s="68"/>
    </row>
    <row r="13" spans="1:49" ht="16.899999999999999" customHeight="1" x14ac:dyDescent="0.25">
      <c r="B13" s="67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60" t="s">
        <v>98</v>
      </c>
      <c r="P13" s="159"/>
      <c r="Q13" s="159"/>
      <c r="R13" s="159"/>
      <c r="S13" s="159"/>
      <c r="T13" s="683" t="s">
        <v>105</v>
      </c>
      <c r="U13" s="683"/>
      <c r="V13" s="683"/>
      <c r="W13" s="683"/>
      <c r="X13" s="68"/>
      <c r="Y13" s="68"/>
      <c r="AA13" s="67"/>
      <c r="AB13" s="67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159"/>
      <c r="AP13" s="159"/>
      <c r="AQ13" s="159"/>
      <c r="AR13" s="159"/>
      <c r="AS13" s="159"/>
      <c r="AT13" s="159"/>
      <c r="AU13" s="159"/>
      <c r="AV13" s="159"/>
      <c r="AW13" s="68"/>
    </row>
    <row r="14" spans="1:49" ht="17.100000000000001" customHeight="1" x14ac:dyDescent="0.25">
      <c r="A14" s="641" t="s">
        <v>5</v>
      </c>
      <c r="B14" s="584" t="s">
        <v>6</v>
      </c>
      <c r="C14" s="576"/>
      <c r="D14" s="643" t="str">
        <f>B2</f>
        <v>H</v>
      </c>
      <c r="E14" s="644"/>
      <c r="F14" s="644" t="s">
        <v>29</v>
      </c>
      <c r="G14" s="644"/>
      <c r="H14" s="644"/>
      <c r="I14" s="273"/>
      <c r="J14" s="644" t="s">
        <v>84</v>
      </c>
      <c r="K14" s="644"/>
      <c r="L14" s="644"/>
      <c r="M14" s="644"/>
      <c r="N14" s="647" t="s">
        <v>417</v>
      </c>
      <c r="O14" s="647"/>
      <c r="P14" s="647"/>
      <c r="Q14" s="647"/>
      <c r="R14" s="647"/>
      <c r="S14" s="647"/>
      <c r="T14" s="647"/>
      <c r="U14" s="647"/>
      <c r="V14" s="648"/>
      <c r="W14" s="619" t="s">
        <v>85</v>
      </c>
      <c r="X14" s="594" t="s">
        <v>8</v>
      </c>
      <c r="Y14" s="70"/>
      <c r="Z14" s="639" t="s">
        <v>5</v>
      </c>
      <c r="AA14" s="584" t="s">
        <v>6</v>
      </c>
      <c r="AB14" s="576"/>
      <c r="AC14" s="640" t="str">
        <f>AA2</f>
        <v>Ａ</v>
      </c>
      <c r="AD14" s="618"/>
      <c r="AE14" s="618" t="s">
        <v>29</v>
      </c>
      <c r="AF14" s="618"/>
      <c r="AG14" s="618"/>
      <c r="AH14" s="161"/>
      <c r="AI14" s="618" t="s">
        <v>84</v>
      </c>
      <c r="AJ14" s="618"/>
      <c r="AK14" s="618"/>
      <c r="AL14" s="618"/>
      <c r="AM14" s="618"/>
      <c r="AN14" s="618"/>
      <c r="AO14" s="618"/>
      <c r="AP14" s="618"/>
      <c r="AQ14" s="618"/>
      <c r="AR14" s="618"/>
      <c r="AS14" s="618"/>
      <c r="AT14" s="618"/>
      <c r="AU14" s="597"/>
      <c r="AV14" s="619" t="s">
        <v>85</v>
      </c>
      <c r="AW14" s="594" t="s">
        <v>8</v>
      </c>
    </row>
    <row r="15" spans="1:49" ht="17.100000000000001" customHeight="1" x14ac:dyDescent="0.25">
      <c r="A15" s="642"/>
      <c r="B15" s="577"/>
      <c r="C15" s="579"/>
      <c r="D15" s="645"/>
      <c r="E15" s="646"/>
      <c r="F15" s="646"/>
      <c r="G15" s="646"/>
      <c r="H15" s="646"/>
      <c r="I15" s="274"/>
      <c r="J15" s="646"/>
      <c r="K15" s="646"/>
      <c r="L15" s="646"/>
      <c r="M15" s="646"/>
      <c r="N15" s="649"/>
      <c r="O15" s="649"/>
      <c r="P15" s="649"/>
      <c r="Q15" s="649"/>
      <c r="R15" s="649"/>
      <c r="S15" s="649"/>
      <c r="T15" s="649"/>
      <c r="U15" s="649"/>
      <c r="V15" s="650"/>
      <c r="W15" s="638"/>
      <c r="X15" s="595"/>
      <c r="Y15" s="70"/>
      <c r="Z15" s="639"/>
      <c r="AA15" s="577"/>
      <c r="AB15" s="579"/>
      <c r="AC15" s="598"/>
      <c r="AD15" s="583"/>
      <c r="AE15" s="583"/>
      <c r="AF15" s="583"/>
      <c r="AG15" s="583"/>
      <c r="AH15" s="162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99"/>
      <c r="AV15" s="620"/>
      <c r="AW15" s="620"/>
    </row>
    <row r="16" spans="1:49" ht="17.100000000000001" customHeight="1" x14ac:dyDescent="0.3">
      <c r="A16" s="621">
        <v>1</v>
      </c>
      <c r="B16" s="623">
        <v>0.4375</v>
      </c>
      <c r="C16" s="624"/>
      <c r="D16" s="627" t="str">
        <f>B8</f>
        <v>伊勢SSS</v>
      </c>
      <c r="E16" s="628"/>
      <c r="F16" s="628"/>
      <c r="G16" s="628"/>
      <c r="H16" s="609"/>
      <c r="I16" s="630"/>
      <c r="J16" s="631"/>
      <c r="K16" s="634" t="s">
        <v>39</v>
      </c>
      <c r="L16" s="113"/>
      <c r="M16" s="114" t="s">
        <v>38</v>
      </c>
      <c r="N16" s="113"/>
      <c r="O16" s="636" t="s">
        <v>40</v>
      </c>
      <c r="P16" s="644"/>
      <c r="Q16" s="652"/>
      <c r="R16" s="640" t="str">
        <f>B10</f>
        <v>エイブルSC</v>
      </c>
      <c r="S16" s="618"/>
      <c r="T16" s="618"/>
      <c r="U16" s="618"/>
      <c r="V16" s="597"/>
      <c r="W16" s="651" t="str">
        <f>B6</f>
        <v>エルドラードFC</v>
      </c>
      <c r="X16" s="651" t="str">
        <f>B4</f>
        <v>FCアルピーノ</v>
      </c>
      <c r="Y16" s="70"/>
      <c r="Z16" s="664">
        <v>1</v>
      </c>
      <c r="AA16" s="623">
        <f>B16</f>
        <v>0.4375</v>
      </c>
      <c r="AB16" s="624"/>
      <c r="AC16" s="654" t="str">
        <f>D16</f>
        <v>伊勢SSS</v>
      </c>
      <c r="AD16" s="654"/>
      <c r="AE16" s="654"/>
      <c r="AF16" s="654"/>
      <c r="AG16" s="654"/>
      <c r="AH16" s="656"/>
      <c r="AI16" s="657"/>
      <c r="AJ16" s="660" t="s">
        <v>39</v>
      </c>
      <c r="AK16" s="26"/>
      <c r="AL16" s="127" t="s">
        <v>38</v>
      </c>
      <c r="AM16" s="26"/>
      <c r="AN16" s="662" t="s">
        <v>40</v>
      </c>
      <c r="AO16" s="640"/>
      <c r="AP16" s="597"/>
      <c r="AQ16" s="654" t="str">
        <f>R16</f>
        <v>エイブルSC</v>
      </c>
      <c r="AR16" s="654"/>
      <c r="AS16" s="654"/>
      <c r="AT16" s="654"/>
      <c r="AU16" s="654"/>
      <c r="AV16" s="651" t="str">
        <f>W16</f>
        <v>エルドラードFC</v>
      </c>
      <c r="AW16" s="651" t="str">
        <f>X16</f>
        <v>FCアルピーノ</v>
      </c>
    </row>
    <row r="17" spans="1:49" ht="17.100000000000001" customHeight="1" x14ac:dyDescent="0.3">
      <c r="A17" s="622"/>
      <c r="B17" s="625"/>
      <c r="C17" s="626"/>
      <c r="D17" s="629"/>
      <c r="E17" s="610"/>
      <c r="F17" s="610"/>
      <c r="G17" s="610"/>
      <c r="H17" s="611"/>
      <c r="I17" s="632"/>
      <c r="J17" s="633"/>
      <c r="K17" s="635"/>
      <c r="L17" s="115"/>
      <c r="M17" s="116" t="s">
        <v>38</v>
      </c>
      <c r="N17" s="115"/>
      <c r="O17" s="637"/>
      <c r="P17" s="646"/>
      <c r="Q17" s="653"/>
      <c r="R17" s="598"/>
      <c r="S17" s="583"/>
      <c r="T17" s="583"/>
      <c r="U17" s="583"/>
      <c r="V17" s="599"/>
      <c r="W17" s="620"/>
      <c r="X17" s="620"/>
      <c r="Y17" s="70"/>
      <c r="Z17" s="664"/>
      <c r="AA17" s="625"/>
      <c r="AB17" s="626"/>
      <c r="AC17" s="655"/>
      <c r="AD17" s="655"/>
      <c r="AE17" s="655"/>
      <c r="AF17" s="655"/>
      <c r="AG17" s="655"/>
      <c r="AH17" s="658"/>
      <c r="AI17" s="659"/>
      <c r="AJ17" s="661"/>
      <c r="AK17" s="27"/>
      <c r="AL17" s="278" t="s">
        <v>38</v>
      </c>
      <c r="AM17" s="27"/>
      <c r="AN17" s="663"/>
      <c r="AO17" s="598"/>
      <c r="AP17" s="599"/>
      <c r="AQ17" s="655"/>
      <c r="AR17" s="655"/>
      <c r="AS17" s="655"/>
      <c r="AT17" s="655"/>
      <c r="AU17" s="655"/>
      <c r="AV17" s="620"/>
      <c r="AW17" s="620"/>
    </row>
    <row r="18" spans="1:49" ht="17.100000000000001" customHeight="1" x14ac:dyDescent="0.3">
      <c r="A18" s="621">
        <v>2</v>
      </c>
      <c r="B18" s="623">
        <v>0.47916666666666669</v>
      </c>
      <c r="C18" s="624"/>
      <c r="D18" s="627" t="str">
        <f>B4</f>
        <v>FCアルピーノ</v>
      </c>
      <c r="E18" s="628"/>
      <c r="F18" s="628"/>
      <c r="G18" s="628"/>
      <c r="H18" s="609"/>
      <c r="I18" s="630"/>
      <c r="J18" s="631"/>
      <c r="K18" s="634" t="s">
        <v>39</v>
      </c>
      <c r="L18" s="113"/>
      <c r="M18" s="114" t="s">
        <v>38</v>
      </c>
      <c r="N18" s="113"/>
      <c r="O18" s="636" t="s">
        <v>40</v>
      </c>
      <c r="P18" s="644"/>
      <c r="Q18" s="652"/>
      <c r="R18" s="640" t="str">
        <f>B6</f>
        <v>エルドラードFC</v>
      </c>
      <c r="S18" s="618"/>
      <c r="T18" s="618"/>
      <c r="U18" s="618"/>
      <c r="V18" s="597"/>
      <c r="W18" s="651" t="str">
        <f>B10</f>
        <v>エイブルSC</v>
      </c>
      <c r="X18" s="651" t="str">
        <f>B8</f>
        <v>伊勢SSS</v>
      </c>
      <c r="Y18" s="70"/>
      <c r="Z18" s="664">
        <v>2</v>
      </c>
      <c r="AA18" s="623">
        <f t="shared" ref="AA18" si="9">B18</f>
        <v>0.47916666666666669</v>
      </c>
      <c r="AB18" s="624"/>
      <c r="AC18" s="654" t="str">
        <f t="shared" ref="AC18" si="10">D18</f>
        <v>FCアルピーノ</v>
      </c>
      <c r="AD18" s="654"/>
      <c r="AE18" s="654"/>
      <c r="AF18" s="654"/>
      <c r="AG18" s="654"/>
      <c r="AH18" s="656"/>
      <c r="AI18" s="657"/>
      <c r="AJ18" s="660" t="s">
        <v>39</v>
      </c>
      <c r="AK18" s="26"/>
      <c r="AL18" s="127" t="s">
        <v>38</v>
      </c>
      <c r="AM18" s="26"/>
      <c r="AN18" s="662" t="s">
        <v>40</v>
      </c>
      <c r="AO18" s="640"/>
      <c r="AP18" s="597"/>
      <c r="AQ18" s="654" t="str">
        <f t="shared" ref="AQ18" si="11">R18</f>
        <v>エルドラードFC</v>
      </c>
      <c r="AR18" s="654"/>
      <c r="AS18" s="654"/>
      <c r="AT18" s="654"/>
      <c r="AU18" s="654"/>
      <c r="AV18" s="651" t="str">
        <f t="shared" ref="AV18:AW18" si="12">W18</f>
        <v>エイブルSC</v>
      </c>
      <c r="AW18" s="651" t="str">
        <f t="shared" si="12"/>
        <v>伊勢SSS</v>
      </c>
    </row>
    <row r="19" spans="1:49" ht="17.100000000000001" customHeight="1" x14ac:dyDescent="0.3">
      <c r="A19" s="622"/>
      <c r="B19" s="625"/>
      <c r="C19" s="626"/>
      <c r="D19" s="629"/>
      <c r="E19" s="610"/>
      <c r="F19" s="610"/>
      <c r="G19" s="610"/>
      <c r="H19" s="611"/>
      <c r="I19" s="632"/>
      <c r="J19" s="633"/>
      <c r="K19" s="635"/>
      <c r="L19" s="115"/>
      <c r="M19" s="116" t="s">
        <v>38</v>
      </c>
      <c r="N19" s="115"/>
      <c r="O19" s="637"/>
      <c r="P19" s="646"/>
      <c r="Q19" s="653"/>
      <c r="R19" s="598"/>
      <c r="S19" s="583"/>
      <c r="T19" s="583"/>
      <c r="U19" s="583"/>
      <c r="V19" s="599"/>
      <c r="W19" s="620"/>
      <c r="X19" s="620"/>
      <c r="Y19" s="70"/>
      <c r="Z19" s="664"/>
      <c r="AA19" s="625"/>
      <c r="AB19" s="626"/>
      <c r="AC19" s="655"/>
      <c r="AD19" s="655"/>
      <c r="AE19" s="655"/>
      <c r="AF19" s="655"/>
      <c r="AG19" s="655"/>
      <c r="AH19" s="658"/>
      <c r="AI19" s="659"/>
      <c r="AJ19" s="661"/>
      <c r="AK19" s="27"/>
      <c r="AL19" s="278" t="s">
        <v>38</v>
      </c>
      <c r="AM19" s="27"/>
      <c r="AN19" s="663"/>
      <c r="AO19" s="598"/>
      <c r="AP19" s="599"/>
      <c r="AQ19" s="655"/>
      <c r="AR19" s="655"/>
      <c r="AS19" s="655"/>
      <c r="AT19" s="655"/>
      <c r="AU19" s="655"/>
      <c r="AV19" s="620"/>
      <c r="AW19" s="620"/>
    </row>
    <row r="20" spans="1:49" ht="17.100000000000001" customHeight="1" x14ac:dyDescent="0.3">
      <c r="A20" s="621">
        <v>3</v>
      </c>
      <c r="B20" s="623">
        <v>0.5625</v>
      </c>
      <c r="C20" s="624"/>
      <c r="D20" s="627" t="str">
        <f>B6</f>
        <v>エルドラードFC</v>
      </c>
      <c r="E20" s="628"/>
      <c r="F20" s="628"/>
      <c r="G20" s="628"/>
      <c r="H20" s="609"/>
      <c r="I20" s="630"/>
      <c r="J20" s="631"/>
      <c r="K20" s="634" t="s">
        <v>39</v>
      </c>
      <c r="L20" s="113"/>
      <c r="M20" s="114" t="s">
        <v>38</v>
      </c>
      <c r="N20" s="113"/>
      <c r="O20" s="636" t="s">
        <v>40</v>
      </c>
      <c r="P20" s="644"/>
      <c r="Q20" s="652"/>
      <c r="R20" s="640" t="str">
        <f>B8</f>
        <v>伊勢SSS</v>
      </c>
      <c r="S20" s="618"/>
      <c r="T20" s="618"/>
      <c r="U20" s="618"/>
      <c r="V20" s="597"/>
      <c r="W20" s="651" t="str">
        <f>B4</f>
        <v>FCアルピーノ</v>
      </c>
      <c r="X20" s="651" t="str">
        <f>B10</f>
        <v>エイブルSC</v>
      </c>
      <c r="Y20" s="70"/>
      <c r="Z20" s="664">
        <v>3</v>
      </c>
      <c r="AA20" s="623">
        <f t="shared" ref="AA20" si="13">B20</f>
        <v>0.5625</v>
      </c>
      <c r="AB20" s="624"/>
      <c r="AC20" s="654" t="str">
        <f t="shared" ref="AC20" si="14">D20</f>
        <v>エルドラードFC</v>
      </c>
      <c r="AD20" s="654"/>
      <c r="AE20" s="654"/>
      <c r="AF20" s="654"/>
      <c r="AG20" s="654"/>
      <c r="AH20" s="656"/>
      <c r="AI20" s="657"/>
      <c r="AJ20" s="660" t="s">
        <v>39</v>
      </c>
      <c r="AK20" s="26"/>
      <c r="AL20" s="127" t="s">
        <v>38</v>
      </c>
      <c r="AM20" s="26"/>
      <c r="AN20" s="662" t="s">
        <v>40</v>
      </c>
      <c r="AO20" s="640"/>
      <c r="AP20" s="597"/>
      <c r="AQ20" s="654" t="str">
        <f t="shared" ref="AQ20" si="15">R20</f>
        <v>伊勢SSS</v>
      </c>
      <c r="AR20" s="654"/>
      <c r="AS20" s="654"/>
      <c r="AT20" s="654"/>
      <c r="AU20" s="654"/>
      <c r="AV20" s="651" t="str">
        <f t="shared" ref="AV20:AW20" si="16">W20</f>
        <v>FCアルピーノ</v>
      </c>
      <c r="AW20" s="651" t="str">
        <f t="shared" si="16"/>
        <v>エイブルSC</v>
      </c>
    </row>
    <row r="21" spans="1:49" ht="17.100000000000001" customHeight="1" x14ac:dyDescent="0.3">
      <c r="A21" s="622"/>
      <c r="B21" s="625"/>
      <c r="C21" s="626"/>
      <c r="D21" s="629"/>
      <c r="E21" s="610"/>
      <c r="F21" s="610"/>
      <c r="G21" s="610"/>
      <c r="H21" s="611"/>
      <c r="I21" s="632"/>
      <c r="J21" s="633"/>
      <c r="K21" s="635"/>
      <c r="L21" s="115"/>
      <c r="M21" s="116" t="s">
        <v>38</v>
      </c>
      <c r="N21" s="115"/>
      <c r="O21" s="637"/>
      <c r="P21" s="646"/>
      <c r="Q21" s="653"/>
      <c r="R21" s="598"/>
      <c r="S21" s="583"/>
      <c r="T21" s="583"/>
      <c r="U21" s="583"/>
      <c r="V21" s="599"/>
      <c r="W21" s="620"/>
      <c r="X21" s="620"/>
      <c r="Y21" s="70"/>
      <c r="Z21" s="664"/>
      <c r="AA21" s="625"/>
      <c r="AB21" s="626"/>
      <c r="AC21" s="655"/>
      <c r="AD21" s="655"/>
      <c r="AE21" s="655"/>
      <c r="AF21" s="655"/>
      <c r="AG21" s="655"/>
      <c r="AH21" s="658"/>
      <c r="AI21" s="659"/>
      <c r="AJ21" s="661"/>
      <c r="AK21" s="27"/>
      <c r="AL21" s="278" t="s">
        <v>38</v>
      </c>
      <c r="AM21" s="27"/>
      <c r="AN21" s="663"/>
      <c r="AO21" s="598"/>
      <c r="AP21" s="599"/>
      <c r="AQ21" s="655"/>
      <c r="AR21" s="655"/>
      <c r="AS21" s="655"/>
      <c r="AT21" s="655"/>
      <c r="AU21" s="655"/>
      <c r="AV21" s="620"/>
      <c r="AW21" s="620"/>
    </row>
    <row r="22" spans="1:49" ht="17.100000000000001" customHeight="1" x14ac:dyDescent="0.3">
      <c r="A22" s="621">
        <v>4</v>
      </c>
      <c r="B22" s="623">
        <v>0.60416666666666663</v>
      </c>
      <c r="C22" s="624"/>
      <c r="D22" s="627" t="str">
        <f>B4</f>
        <v>FCアルピーノ</v>
      </c>
      <c r="E22" s="628"/>
      <c r="F22" s="628"/>
      <c r="G22" s="628"/>
      <c r="H22" s="609"/>
      <c r="I22" s="630"/>
      <c r="J22" s="631"/>
      <c r="K22" s="634" t="s">
        <v>39</v>
      </c>
      <c r="L22" s="117"/>
      <c r="M22" s="118" t="s">
        <v>38</v>
      </c>
      <c r="N22" s="117"/>
      <c r="O22" s="636" t="s">
        <v>40</v>
      </c>
      <c r="P22" s="644"/>
      <c r="Q22" s="652"/>
      <c r="R22" s="640" t="str">
        <f>B10</f>
        <v>エイブルSC</v>
      </c>
      <c r="S22" s="618"/>
      <c r="T22" s="618"/>
      <c r="U22" s="618"/>
      <c r="V22" s="597"/>
      <c r="W22" s="651" t="str">
        <f>B8</f>
        <v>伊勢SSS</v>
      </c>
      <c r="X22" s="651" t="str">
        <f>B6</f>
        <v>エルドラードFC</v>
      </c>
      <c r="Y22" s="70"/>
      <c r="Z22" s="664">
        <v>4</v>
      </c>
      <c r="AA22" s="623">
        <f t="shared" ref="AA22" si="17">B22</f>
        <v>0.60416666666666663</v>
      </c>
      <c r="AB22" s="624"/>
      <c r="AC22" s="654" t="str">
        <f t="shared" ref="AC22" si="18">D22</f>
        <v>FCアルピーノ</v>
      </c>
      <c r="AD22" s="654"/>
      <c r="AE22" s="654"/>
      <c r="AF22" s="654"/>
      <c r="AG22" s="654"/>
      <c r="AH22" s="665"/>
      <c r="AI22" s="666"/>
      <c r="AJ22" s="667" t="s">
        <v>39</v>
      </c>
      <c r="AK22" s="67"/>
      <c r="AL22" s="71" t="s">
        <v>38</v>
      </c>
      <c r="AM22" s="67"/>
      <c r="AN22" s="668" t="s">
        <v>40</v>
      </c>
      <c r="AO22" s="640"/>
      <c r="AP22" s="597"/>
      <c r="AQ22" s="654" t="str">
        <f t="shared" ref="AQ22" si="19">R22</f>
        <v>エイブルSC</v>
      </c>
      <c r="AR22" s="654"/>
      <c r="AS22" s="654"/>
      <c r="AT22" s="654"/>
      <c r="AU22" s="654"/>
      <c r="AV22" s="651" t="str">
        <f t="shared" ref="AV22:AW22" si="20">W22</f>
        <v>伊勢SSS</v>
      </c>
      <c r="AW22" s="651" t="str">
        <f t="shared" si="20"/>
        <v>エルドラードFC</v>
      </c>
    </row>
    <row r="23" spans="1:49" ht="17.100000000000001" customHeight="1" x14ac:dyDescent="0.3">
      <c r="A23" s="622"/>
      <c r="B23" s="625"/>
      <c r="C23" s="626"/>
      <c r="D23" s="629"/>
      <c r="E23" s="610"/>
      <c r="F23" s="610"/>
      <c r="G23" s="610"/>
      <c r="H23" s="611"/>
      <c r="I23" s="632"/>
      <c r="J23" s="633"/>
      <c r="K23" s="635"/>
      <c r="L23" s="115"/>
      <c r="M23" s="116" t="s">
        <v>38</v>
      </c>
      <c r="N23" s="115"/>
      <c r="O23" s="637"/>
      <c r="P23" s="646"/>
      <c r="Q23" s="653"/>
      <c r="R23" s="598"/>
      <c r="S23" s="583"/>
      <c r="T23" s="583"/>
      <c r="U23" s="583"/>
      <c r="V23" s="599"/>
      <c r="W23" s="620"/>
      <c r="X23" s="620"/>
      <c r="Y23" s="70"/>
      <c r="Z23" s="664"/>
      <c r="AA23" s="625"/>
      <c r="AB23" s="626"/>
      <c r="AC23" s="655"/>
      <c r="AD23" s="655"/>
      <c r="AE23" s="655"/>
      <c r="AF23" s="655"/>
      <c r="AG23" s="655"/>
      <c r="AH23" s="658"/>
      <c r="AI23" s="659"/>
      <c r="AJ23" s="661"/>
      <c r="AK23" s="27"/>
      <c r="AL23" s="278" t="s">
        <v>38</v>
      </c>
      <c r="AM23" s="27"/>
      <c r="AN23" s="663"/>
      <c r="AO23" s="598"/>
      <c r="AP23" s="599"/>
      <c r="AQ23" s="655"/>
      <c r="AR23" s="655"/>
      <c r="AS23" s="655"/>
      <c r="AT23" s="655"/>
      <c r="AU23" s="655"/>
      <c r="AV23" s="620"/>
      <c r="AW23" s="620"/>
    </row>
    <row r="24" spans="1:49" ht="17.100000000000001" customHeight="1" x14ac:dyDescent="0.25">
      <c r="A24" s="664"/>
      <c r="B24" s="623"/>
      <c r="C24" s="624"/>
      <c r="D24" s="655"/>
      <c r="E24" s="655"/>
      <c r="F24" s="655"/>
      <c r="G24" s="655"/>
      <c r="H24" s="655"/>
      <c r="I24" s="656"/>
      <c r="J24" s="657"/>
      <c r="K24" s="660" t="s">
        <v>39</v>
      </c>
      <c r="L24" s="26"/>
      <c r="M24" s="127" t="s">
        <v>38</v>
      </c>
      <c r="N24" s="26"/>
      <c r="O24" s="662" t="s">
        <v>40</v>
      </c>
      <c r="P24" s="618"/>
      <c r="Q24" s="597"/>
      <c r="R24" s="584"/>
      <c r="S24" s="575"/>
      <c r="T24" s="575"/>
      <c r="U24" s="575"/>
      <c r="V24" s="576"/>
      <c r="W24" s="651"/>
      <c r="X24" s="651"/>
      <c r="Y24" s="70"/>
      <c r="Z24" s="664"/>
      <c r="AA24" s="623"/>
      <c r="AB24" s="624"/>
      <c r="AC24" s="655"/>
      <c r="AD24" s="655"/>
      <c r="AE24" s="655"/>
      <c r="AF24" s="655"/>
      <c r="AG24" s="655"/>
      <c r="AH24" s="656"/>
      <c r="AI24" s="657"/>
      <c r="AJ24" s="660" t="s">
        <v>39</v>
      </c>
      <c r="AK24" s="26"/>
      <c r="AL24" s="127" t="s">
        <v>38</v>
      </c>
      <c r="AM24" s="26"/>
      <c r="AN24" s="662" t="s">
        <v>40</v>
      </c>
      <c r="AO24" s="640"/>
      <c r="AP24" s="597"/>
      <c r="AQ24" s="584"/>
      <c r="AR24" s="575"/>
      <c r="AS24" s="575"/>
      <c r="AT24" s="575"/>
      <c r="AU24" s="576"/>
      <c r="AV24" s="651"/>
      <c r="AW24" s="651"/>
    </row>
    <row r="25" spans="1:49" ht="17.100000000000001" customHeight="1" x14ac:dyDescent="0.25">
      <c r="A25" s="664"/>
      <c r="B25" s="625"/>
      <c r="C25" s="626"/>
      <c r="D25" s="655"/>
      <c r="E25" s="655"/>
      <c r="F25" s="655"/>
      <c r="G25" s="655"/>
      <c r="H25" s="655"/>
      <c r="I25" s="658"/>
      <c r="J25" s="659"/>
      <c r="K25" s="661"/>
      <c r="L25" s="27"/>
      <c r="M25" s="278" t="s">
        <v>38</v>
      </c>
      <c r="N25" s="27"/>
      <c r="O25" s="663"/>
      <c r="P25" s="583"/>
      <c r="Q25" s="599"/>
      <c r="R25" s="577"/>
      <c r="S25" s="578"/>
      <c r="T25" s="578"/>
      <c r="U25" s="578"/>
      <c r="V25" s="579"/>
      <c r="W25" s="620"/>
      <c r="X25" s="620"/>
      <c r="Y25" s="70"/>
      <c r="Z25" s="664"/>
      <c r="AA25" s="625"/>
      <c r="AB25" s="626"/>
      <c r="AC25" s="655"/>
      <c r="AD25" s="655"/>
      <c r="AE25" s="655"/>
      <c r="AF25" s="655"/>
      <c r="AG25" s="655"/>
      <c r="AH25" s="658"/>
      <c r="AI25" s="659"/>
      <c r="AJ25" s="661"/>
      <c r="AK25" s="27"/>
      <c r="AL25" s="278" t="s">
        <v>38</v>
      </c>
      <c r="AM25" s="27"/>
      <c r="AN25" s="663"/>
      <c r="AO25" s="598"/>
      <c r="AP25" s="599"/>
      <c r="AQ25" s="577"/>
      <c r="AR25" s="578"/>
      <c r="AS25" s="578"/>
      <c r="AT25" s="578"/>
      <c r="AU25" s="579"/>
      <c r="AV25" s="620"/>
      <c r="AW25" s="620"/>
    </row>
    <row r="26" spans="1:49" ht="17.100000000000001" customHeight="1" x14ac:dyDescent="0.25">
      <c r="A26" s="277"/>
      <c r="B26" s="277"/>
      <c r="C26" s="163"/>
      <c r="D26" s="58"/>
      <c r="E26" s="59"/>
      <c r="F26" s="59"/>
      <c r="G26" s="59"/>
      <c r="H26" s="59"/>
      <c r="I26" s="60"/>
      <c r="K26" s="62"/>
      <c r="M26" s="63"/>
      <c r="O26" s="62"/>
      <c r="P26" s="59"/>
      <c r="Z26" s="277"/>
      <c r="AA26" s="277"/>
      <c r="AB26" s="163"/>
      <c r="AC26" s="58"/>
      <c r="AD26" s="59"/>
      <c r="AE26" s="59"/>
      <c r="AF26" s="59"/>
      <c r="AG26" s="59"/>
      <c r="AH26" s="60"/>
      <c r="AJ26" s="62"/>
      <c r="AL26" s="63"/>
      <c r="AN26" s="62"/>
      <c r="AO26" s="59"/>
    </row>
    <row r="27" spans="1:49" ht="17.100000000000001" customHeight="1" x14ac:dyDescent="0.25">
      <c r="A27" s="67"/>
      <c r="B27" s="67"/>
      <c r="O27" s="160" t="s">
        <v>227</v>
      </c>
      <c r="T27" s="683" t="s">
        <v>205</v>
      </c>
      <c r="U27" s="683"/>
      <c r="V27" s="683"/>
      <c r="W27" s="683"/>
      <c r="Z27" s="67"/>
      <c r="AA27" s="67"/>
    </row>
    <row r="28" spans="1:49" ht="17.100000000000001" customHeight="1" x14ac:dyDescent="0.25">
      <c r="A28" s="639" t="s">
        <v>5</v>
      </c>
      <c r="B28" s="584" t="s">
        <v>6</v>
      </c>
      <c r="C28" s="576"/>
      <c r="D28" s="669" t="str">
        <f>D14</f>
        <v>H</v>
      </c>
      <c r="E28" s="670"/>
      <c r="F28" s="670" t="s">
        <v>29</v>
      </c>
      <c r="G28" s="670"/>
      <c r="H28" s="670"/>
      <c r="I28" s="172"/>
      <c r="J28" s="670" t="s">
        <v>86</v>
      </c>
      <c r="K28" s="670"/>
      <c r="L28" s="670"/>
      <c r="M28" s="670"/>
      <c r="N28" s="673" t="s">
        <v>258</v>
      </c>
      <c r="O28" s="673"/>
      <c r="P28" s="673"/>
      <c r="Q28" s="673"/>
      <c r="R28" s="673"/>
      <c r="S28" s="673"/>
      <c r="T28" s="673"/>
      <c r="U28" s="673"/>
      <c r="V28" s="674"/>
      <c r="W28" s="619" t="s">
        <v>85</v>
      </c>
      <c r="X28" s="594" t="s">
        <v>8</v>
      </c>
      <c r="Y28" s="70"/>
      <c r="Z28" s="639" t="s">
        <v>5</v>
      </c>
      <c r="AA28" s="584" t="s">
        <v>6</v>
      </c>
      <c r="AB28" s="576"/>
      <c r="AC28" s="640" t="str">
        <f>AC14</f>
        <v>Ａ</v>
      </c>
      <c r="AD28" s="618"/>
      <c r="AE28" s="618" t="s">
        <v>29</v>
      </c>
      <c r="AF28" s="618"/>
      <c r="AG28" s="618"/>
      <c r="AH28" s="161"/>
      <c r="AI28" s="618" t="s">
        <v>86</v>
      </c>
      <c r="AJ28" s="618"/>
      <c r="AK28" s="618"/>
      <c r="AL28" s="618"/>
      <c r="AM28" s="618"/>
      <c r="AN28" s="618"/>
      <c r="AO28" s="618"/>
      <c r="AP28" s="618"/>
      <c r="AQ28" s="618"/>
      <c r="AR28" s="618"/>
      <c r="AS28" s="618"/>
      <c r="AT28" s="618"/>
      <c r="AU28" s="597"/>
      <c r="AV28" s="619" t="s">
        <v>85</v>
      </c>
      <c r="AW28" s="594" t="s">
        <v>8</v>
      </c>
    </row>
    <row r="29" spans="1:49" ht="17.100000000000001" customHeight="1" x14ac:dyDescent="0.25">
      <c r="A29" s="639"/>
      <c r="B29" s="577"/>
      <c r="C29" s="579"/>
      <c r="D29" s="671"/>
      <c r="E29" s="672"/>
      <c r="F29" s="672"/>
      <c r="G29" s="672"/>
      <c r="H29" s="672"/>
      <c r="I29" s="173"/>
      <c r="J29" s="672"/>
      <c r="K29" s="672"/>
      <c r="L29" s="672"/>
      <c r="M29" s="672"/>
      <c r="N29" s="675"/>
      <c r="O29" s="675"/>
      <c r="P29" s="675"/>
      <c r="Q29" s="675"/>
      <c r="R29" s="675"/>
      <c r="S29" s="675"/>
      <c r="T29" s="675"/>
      <c r="U29" s="675"/>
      <c r="V29" s="676"/>
      <c r="W29" s="620"/>
      <c r="X29" s="620"/>
      <c r="Y29" s="70"/>
      <c r="Z29" s="639"/>
      <c r="AA29" s="577"/>
      <c r="AB29" s="579"/>
      <c r="AC29" s="598"/>
      <c r="AD29" s="583"/>
      <c r="AE29" s="583"/>
      <c r="AF29" s="583"/>
      <c r="AG29" s="583"/>
      <c r="AH29" s="162"/>
      <c r="AI29" s="583"/>
      <c r="AJ29" s="583"/>
      <c r="AK29" s="583"/>
      <c r="AL29" s="583"/>
      <c r="AM29" s="583"/>
      <c r="AN29" s="583"/>
      <c r="AO29" s="583"/>
      <c r="AP29" s="583"/>
      <c r="AQ29" s="583"/>
      <c r="AR29" s="583"/>
      <c r="AS29" s="583"/>
      <c r="AT29" s="583"/>
      <c r="AU29" s="599"/>
      <c r="AV29" s="620"/>
      <c r="AW29" s="620"/>
    </row>
    <row r="30" spans="1:49" ht="17.100000000000001" customHeight="1" x14ac:dyDescent="0.25">
      <c r="A30" s="664">
        <v>1</v>
      </c>
      <c r="B30" s="623">
        <v>0.41666666666666669</v>
      </c>
      <c r="C30" s="624"/>
      <c r="D30" s="654" t="str">
        <f>B6</f>
        <v>エルドラードFC</v>
      </c>
      <c r="E30" s="654"/>
      <c r="F30" s="654"/>
      <c r="G30" s="654"/>
      <c r="H30" s="654"/>
      <c r="I30" s="677"/>
      <c r="J30" s="678"/>
      <c r="K30" s="660" t="s">
        <v>39</v>
      </c>
      <c r="L30" s="26"/>
      <c r="M30" s="127" t="s">
        <v>38</v>
      </c>
      <c r="N30" s="26"/>
      <c r="O30" s="662" t="s">
        <v>40</v>
      </c>
      <c r="P30" s="618"/>
      <c r="Q30" s="597"/>
      <c r="R30" s="640" t="str">
        <f>B10</f>
        <v>エイブルSC</v>
      </c>
      <c r="S30" s="618"/>
      <c r="T30" s="618"/>
      <c r="U30" s="618"/>
      <c r="V30" s="597"/>
      <c r="W30" s="651" t="str">
        <f>B4</f>
        <v>FCアルピーノ</v>
      </c>
      <c r="X30" s="651" t="str">
        <f>B8</f>
        <v>伊勢SSS</v>
      </c>
      <c r="Y30" s="70"/>
      <c r="Z30" s="664">
        <v>1</v>
      </c>
      <c r="AA30" s="623">
        <v>0.41666666666666669</v>
      </c>
      <c r="AB30" s="624"/>
      <c r="AC30" s="654" t="str">
        <f>D30</f>
        <v>エルドラードFC</v>
      </c>
      <c r="AD30" s="654"/>
      <c r="AE30" s="654"/>
      <c r="AF30" s="654"/>
      <c r="AG30" s="654"/>
      <c r="AH30" s="656"/>
      <c r="AI30" s="657"/>
      <c r="AJ30" s="660" t="s">
        <v>39</v>
      </c>
      <c r="AK30" s="26"/>
      <c r="AL30" s="127" t="s">
        <v>38</v>
      </c>
      <c r="AM30" s="26"/>
      <c r="AN30" s="662" t="s">
        <v>40</v>
      </c>
      <c r="AO30" s="640"/>
      <c r="AP30" s="597"/>
      <c r="AQ30" s="654" t="str">
        <f t="shared" ref="AQ30" si="21">R30</f>
        <v>エイブルSC</v>
      </c>
      <c r="AR30" s="654"/>
      <c r="AS30" s="654"/>
      <c r="AT30" s="654"/>
      <c r="AU30" s="654"/>
      <c r="AV30" s="651" t="str">
        <f>W30</f>
        <v>FCアルピーノ</v>
      </c>
      <c r="AW30" s="651" t="str">
        <f t="shared" ref="AW30" si="22">X30</f>
        <v>伊勢SSS</v>
      </c>
    </row>
    <row r="31" spans="1:49" ht="17.100000000000001" customHeight="1" x14ac:dyDescent="0.25">
      <c r="A31" s="664"/>
      <c r="B31" s="625"/>
      <c r="C31" s="626"/>
      <c r="D31" s="655"/>
      <c r="E31" s="655"/>
      <c r="F31" s="655"/>
      <c r="G31" s="655"/>
      <c r="H31" s="655"/>
      <c r="I31" s="679"/>
      <c r="J31" s="680"/>
      <c r="K31" s="661"/>
      <c r="L31" s="27"/>
      <c r="M31" s="278" t="s">
        <v>38</v>
      </c>
      <c r="N31" s="27"/>
      <c r="O31" s="663"/>
      <c r="P31" s="583"/>
      <c r="Q31" s="599"/>
      <c r="R31" s="598"/>
      <c r="S31" s="583"/>
      <c r="T31" s="583"/>
      <c r="U31" s="583"/>
      <c r="V31" s="599"/>
      <c r="W31" s="620"/>
      <c r="X31" s="620"/>
      <c r="Y31" s="70"/>
      <c r="Z31" s="664"/>
      <c r="AA31" s="625"/>
      <c r="AB31" s="626"/>
      <c r="AC31" s="655"/>
      <c r="AD31" s="655"/>
      <c r="AE31" s="655"/>
      <c r="AF31" s="655"/>
      <c r="AG31" s="655"/>
      <c r="AH31" s="658"/>
      <c r="AI31" s="659"/>
      <c r="AJ31" s="661"/>
      <c r="AK31" s="27"/>
      <c r="AL31" s="278" t="s">
        <v>38</v>
      </c>
      <c r="AM31" s="27"/>
      <c r="AN31" s="663"/>
      <c r="AO31" s="598"/>
      <c r="AP31" s="599"/>
      <c r="AQ31" s="655"/>
      <c r="AR31" s="655"/>
      <c r="AS31" s="655"/>
      <c r="AT31" s="655"/>
      <c r="AU31" s="655"/>
      <c r="AV31" s="620"/>
      <c r="AW31" s="620"/>
    </row>
    <row r="32" spans="1:49" ht="17.100000000000001" customHeight="1" x14ac:dyDescent="0.25">
      <c r="A32" s="664">
        <v>2</v>
      </c>
      <c r="B32" s="623">
        <v>0.45833333333333331</v>
      </c>
      <c r="C32" s="624"/>
      <c r="D32" s="655" t="str">
        <f>B4</f>
        <v>FCアルピーノ</v>
      </c>
      <c r="E32" s="655"/>
      <c r="F32" s="655"/>
      <c r="G32" s="655"/>
      <c r="H32" s="655"/>
      <c r="I32" s="677"/>
      <c r="J32" s="678"/>
      <c r="K32" s="660" t="s">
        <v>39</v>
      </c>
      <c r="L32" s="26"/>
      <c r="M32" s="127" t="s">
        <v>38</v>
      </c>
      <c r="N32" s="26"/>
      <c r="O32" s="662" t="s">
        <v>40</v>
      </c>
      <c r="P32" s="618"/>
      <c r="Q32" s="597"/>
      <c r="R32" s="640" t="str">
        <f>B8</f>
        <v>伊勢SSS</v>
      </c>
      <c r="S32" s="618"/>
      <c r="T32" s="618"/>
      <c r="U32" s="618"/>
      <c r="V32" s="597"/>
      <c r="W32" s="651" t="str">
        <f>B6</f>
        <v>エルドラードFC</v>
      </c>
      <c r="X32" s="651" t="str">
        <f>B10</f>
        <v>エイブルSC</v>
      </c>
      <c r="Y32" s="70"/>
      <c r="Z32" s="664">
        <v>2</v>
      </c>
      <c r="AA32" s="623">
        <v>0.45833333333333331</v>
      </c>
      <c r="AB32" s="624"/>
      <c r="AC32" s="654" t="str">
        <f>D32</f>
        <v>FCアルピーノ</v>
      </c>
      <c r="AD32" s="654"/>
      <c r="AE32" s="654"/>
      <c r="AF32" s="654"/>
      <c r="AG32" s="654"/>
      <c r="AH32" s="656"/>
      <c r="AI32" s="657"/>
      <c r="AJ32" s="660" t="s">
        <v>39</v>
      </c>
      <c r="AK32" s="26"/>
      <c r="AL32" s="127" t="s">
        <v>38</v>
      </c>
      <c r="AM32" s="26"/>
      <c r="AN32" s="662" t="s">
        <v>40</v>
      </c>
      <c r="AO32" s="640"/>
      <c r="AP32" s="597"/>
      <c r="AQ32" s="654" t="str">
        <f t="shared" ref="AQ32" si="23">R32</f>
        <v>伊勢SSS</v>
      </c>
      <c r="AR32" s="654"/>
      <c r="AS32" s="654"/>
      <c r="AT32" s="654"/>
      <c r="AU32" s="654"/>
      <c r="AV32" s="651" t="str">
        <f>W32</f>
        <v>エルドラードFC</v>
      </c>
      <c r="AW32" s="651" t="str">
        <f t="shared" ref="AW32" si="24">X32</f>
        <v>エイブルSC</v>
      </c>
    </row>
    <row r="33" spans="1:49" ht="17.100000000000001" customHeight="1" x14ac:dyDescent="0.25">
      <c r="A33" s="664"/>
      <c r="B33" s="625"/>
      <c r="C33" s="626"/>
      <c r="D33" s="655"/>
      <c r="E33" s="655"/>
      <c r="F33" s="655"/>
      <c r="G33" s="655"/>
      <c r="H33" s="655"/>
      <c r="I33" s="679"/>
      <c r="J33" s="680"/>
      <c r="K33" s="661"/>
      <c r="L33" s="27"/>
      <c r="M33" s="278" t="s">
        <v>38</v>
      </c>
      <c r="N33" s="27"/>
      <c r="O33" s="663"/>
      <c r="P33" s="583"/>
      <c r="Q33" s="599"/>
      <c r="R33" s="598"/>
      <c r="S33" s="583"/>
      <c r="T33" s="583"/>
      <c r="U33" s="583"/>
      <c r="V33" s="599"/>
      <c r="W33" s="620"/>
      <c r="X33" s="620"/>
      <c r="Y33" s="70"/>
      <c r="Z33" s="664"/>
      <c r="AA33" s="625"/>
      <c r="AB33" s="626"/>
      <c r="AC33" s="655"/>
      <c r="AD33" s="655"/>
      <c r="AE33" s="655"/>
      <c r="AF33" s="655"/>
      <c r="AG33" s="655"/>
      <c r="AH33" s="658"/>
      <c r="AI33" s="659"/>
      <c r="AJ33" s="661"/>
      <c r="AK33" s="27"/>
      <c r="AL33" s="278" t="s">
        <v>38</v>
      </c>
      <c r="AM33" s="27"/>
      <c r="AN33" s="663"/>
      <c r="AO33" s="598"/>
      <c r="AP33" s="599"/>
      <c r="AQ33" s="655"/>
      <c r="AR33" s="655"/>
      <c r="AS33" s="655"/>
      <c r="AT33" s="655"/>
      <c r="AU33" s="655"/>
      <c r="AV33" s="620"/>
      <c r="AW33" s="620"/>
    </row>
    <row r="34" spans="1:49" ht="17.100000000000001" customHeight="1" x14ac:dyDescent="0.25">
      <c r="A34" s="664">
        <v>3</v>
      </c>
      <c r="B34" s="623"/>
      <c r="C34" s="624"/>
      <c r="D34" s="655"/>
      <c r="E34" s="655"/>
      <c r="F34" s="655"/>
      <c r="G34" s="655"/>
      <c r="H34" s="655"/>
      <c r="I34" s="677"/>
      <c r="J34" s="678"/>
      <c r="K34" s="660" t="s">
        <v>39</v>
      </c>
      <c r="L34" s="26"/>
      <c r="M34" s="127" t="s">
        <v>38</v>
      </c>
      <c r="N34" s="26"/>
      <c r="O34" s="662" t="s">
        <v>40</v>
      </c>
      <c r="P34" s="618"/>
      <c r="Q34" s="597"/>
      <c r="R34" s="640"/>
      <c r="S34" s="618"/>
      <c r="T34" s="618"/>
      <c r="U34" s="618"/>
      <c r="V34" s="597"/>
      <c r="W34" s="651"/>
      <c r="X34" s="651"/>
      <c r="Y34" s="70"/>
      <c r="Z34" s="664">
        <v>3</v>
      </c>
      <c r="AA34" s="623">
        <v>0.5</v>
      </c>
      <c r="AB34" s="624"/>
      <c r="AC34" s="655"/>
      <c r="AD34" s="655"/>
      <c r="AE34" s="655"/>
      <c r="AF34" s="655"/>
      <c r="AG34" s="655"/>
      <c r="AH34" s="656"/>
      <c r="AI34" s="657"/>
      <c r="AJ34" s="660" t="s">
        <v>39</v>
      </c>
      <c r="AK34" s="26"/>
      <c r="AL34" s="127" t="s">
        <v>38</v>
      </c>
      <c r="AM34" s="26"/>
      <c r="AN34" s="662" t="s">
        <v>40</v>
      </c>
      <c r="AO34" s="640"/>
      <c r="AP34" s="597"/>
      <c r="AQ34" s="584"/>
      <c r="AR34" s="575"/>
      <c r="AS34" s="575"/>
      <c r="AT34" s="575"/>
      <c r="AU34" s="576"/>
      <c r="AV34" s="651"/>
      <c r="AW34" s="651"/>
    </row>
    <row r="35" spans="1:49" ht="17.100000000000001" customHeight="1" x14ac:dyDescent="0.25">
      <c r="A35" s="664"/>
      <c r="B35" s="625"/>
      <c r="C35" s="626"/>
      <c r="D35" s="655"/>
      <c r="E35" s="655"/>
      <c r="F35" s="655"/>
      <c r="G35" s="655"/>
      <c r="H35" s="655"/>
      <c r="I35" s="679"/>
      <c r="J35" s="680"/>
      <c r="K35" s="661"/>
      <c r="L35" s="27"/>
      <c r="M35" s="278" t="s">
        <v>38</v>
      </c>
      <c r="N35" s="27"/>
      <c r="O35" s="663"/>
      <c r="P35" s="583"/>
      <c r="Q35" s="599"/>
      <c r="R35" s="598"/>
      <c r="S35" s="583"/>
      <c r="T35" s="583"/>
      <c r="U35" s="583"/>
      <c r="V35" s="599"/>
      <c r="W35" s="620"/>
      <c r="X35" s="620"/>
      <c r="Y35" s="70"/>
      <c r="Z35" s="664"/>
      <c r="AA35" s="625"/>
      <c r="AB35" s="626"/>
      <c r="AC35" s="655"/>
      <c r="AD35" s="655"/>
      <c r="AE35" s="655"/>
      <c r="AF35" s="655"/>
      <c r="AG35" s="655"/>
      <c r="AH35" s="658"/>
      <c r="AI35" s="659"/>
      <c r="AJ35" s="661"/>
      <c r="AK35" s="27"/>
      <c r="AL35" s="278" t="s">
        <v>38</v>
      </c>
      <c r="AM35" s="27"/>
      <c r="AN35" s="663"/>
      <c r="AO35" s="598"/>
      <c r="AP35" s="599"/>
      <c r="AQ35" s="577"/>
      <c r="AR35" s="578"/>
      <c r="AS35" s="578"/>
      <c r="AT35" s="578"/>
      <c r="AU35" s="579"/>
      <c r="AV35" s="620"/>
      <c r="AW35" s="620"/>
    </row>
    <row r="36" spans="1:49" ht="17.100000000000001" customHeight="1" x14ac:dyDescent="0.25">
      <c r="A36" s="664">
        <v>4</v>
      </c>
      <c r="B36" s="623"/>
      <c r="C36" s="624"/>
      <c r="D36" s="655"/>
      <c r="E36" s="655"/>
      <c r="F36" s="655"/>
      <c r="G36" s="655"/>
      <c r="H36" s="655"/>
      <c r="I36" s="681"/>
      <c r="J36" s="682"/>
      <c r="K36" s="667" t="s">
        <v>39</v>
      </c>
      <c r="L36" s="67"/>
      <c r="M36" s="71" t="s">
        <v>38</v>
      </c>
      <c r="N36" s="67"/>
      <c r="O36" s="668" t="s">
        <v>40</v>
      </c>
      <c r="P36" s="618"/>
      <c r="Q36" s="597"/>
      <c r="R36" s="640"/>
      <c r="S36" s="618"/>
      <c r="T36" s="618"/>
      <c r="U36" s="618"/>
      <c r="V36" s="597"/>
      <c r="W36" s="651"/>
      <c r="X36" s="651"/>
      <c r="Y36" s="70"/>
      <c r="Z36" s="664">
        <v>4</v>
      </c>
      <c r="AA36" s="623">
        <v>0.54166666666666663</v>
      </c>
      <c r="AB36" s="624"/>
      <c r="AC36" s="655"/>
      <c r="AD36" s="655"/>
      <c r="AE36" s="655"/>
      <c r="AF36" s="655"/>
      <c r="AG36" s="655"/>
      <c r="AH36" s="665"/>
      <c r="AI36" s="666"/>
      <c r="AJ36" s="667" t="s">
        <v>39</v>
      </c>
      <c r="AK36" s="67"/>
      <c r="AL36" s="71" t="s">
        <v>38</v>
      </c>
      <c r="AM36" s="67"/>
      <c r="AN36" s="668" t="s">
        <v>40</v>
      </c>
      <c r="AO36" s="640"/>
      <c r="AP36" s="597"/>
      <c r="AQ36" s="584"/>
      <c r="AR36" s="575"/>
      <c r="AS36" s="575"/>
      <c r="AT36" s="575"/>
      <c r="AU36" s="576"/>
      <c r="AV36" s="651"/>
      <c r="AW36" s="651"/>
    </row>
    <row r="37" spans="1:49" ht="17.100000000000001" customHeight="1" x14ac:dyDescent="0.25">
      <c r="A37" s="664"/>
      <c r="B37" s="625"/>
      <c r="C37" s="626"/>
      <c r="D37" s="655"/>
      <c r="E37" s="655"/>
      <c r="F37" s="655"/>
      <c r="G37" s="655"/>
      <c r="H37" s="655"/>
      <c r="I37" s="679"/>
      <c r="J37" s="680"/>
      <c r="K37" s="661"/>
      <c r="L37" s="27"/>
      <c r="M37" s="278" t="s">
        <v>38</v>
      </c>
      <c r="N37" s="27"/>
      <c r="O37" s="663"/>
      <c r="P37" s="583"/>
      <c r="Q37" s="599"/>
      <c r="R37" s="598"/>
      <c r="S37" s="583"/>
      <c r="T37" s="583"/>
      <c r="U37" s="583"/>
      <c r="V37" s="599"/>
      <c r="W37" s="620"/>
      <c r="X37" s="620"/>
      <c r="Y37" s="70"/>
      <c r="Z37" s="664"/>
      <c r="AA37" s="625"/>
      <c r="AB37" s="626"/>
      <c r="AC37" s="655"/>
      <c r="AD37" s="655"/>
      <c r="AE37" s="655"/>
      <c r="AF37" s="655"/>
      <c r="AG37" s="655"/>
      <c r="AH37" s="658"/>
      <c r="AI37" s="659"/>
      <c r="AJ37" s="661"/>
      <c r="AK37" s="27"/>
      <c r="AL37" s="278" t="s">
        <v>38</v>
      </c>
      <c r="AM37" s="27"/>
      <c r="AN37" s="663"/>
      <c r="AO37" s="598"/>
      <c r="AP37" s="599"/>
      <c r="AQ37" s="577"/>
      <c r="AR37" s="578"/>
      <c r="AS37" s="578"/>
      <c r="AT37" s="578"/>
      <c r="AU37" s="579"/>
      <c r="AV37" s="620"/>
      <c r="AW37" s="620"/>
    </row>
    <row r="38" spans="1:49" ht="17.100000000000001" customHeight="1" x14ac:dyDescent="0.25">
      <c r="A38" s="664"/>
      <c r="B38" s="623"/>
      <c r="C38" s="624"/>
      <c r="D38" s="655"/>
      <c r="E38" s="655"/>
      <c r="F38" s="655"/>
      <c r="G38" s="655"/>
      <c r="H38" s="655"/>
      <c r="I38" s="677"/>
      <c r="J38" s="678"/>
      <c r="K38" s="660" t="s">
        <v>39</v>
      </c>
      <c r="L38" s="26"/>
      <c r="M38" s="127" t="s">
        <v>38</v>
      </c>
      <c r="N38" s="26"/>
      <c r="O38" s="662" t="s">
        <v>40</v>
      </c>
      <c r="P38" s="618"/>
      <c r="Q38" s="597"/>
      <c r="R38" s="640"/>
      <c r="S38" s="618"/>
      <c r="T38" s="618"/>
      <c r="U38" s="618"/>
      <c r="V38" s="597"/>
      <c r="W38" s="651"/>
      <c r="X38" s="651"/>
      <c r="Y38" s="70"/>
      <c r="Z38" s="664"/>
      <c r="AA38" s="623"/>
      <c r="AB38" s="624"/>
      <c r="AC38" s="655"/>
      <c r="AD38" s="655"/>
      <c r="AE38" s="655"/>
      <c r="AF38" s="655"/>
      <c r="AG38" s="655"/>
      <c r="AH38" s="656"/>
      <c r="AI38" s="657"/>
      <c r="AJ38" s="660" t="s">
        <v>39</v>
      </c>
      <c r="AK38" s="26"/>
      <c r="AL38" s="127" t="s">
        <v>38</v>
      </c>
      <c r="AM38" s="26"/>
      <c r="AN38" s="662" t="s">
        <v>40</v>
      </c>
      <c r="AO38" s="640"/>
      <c r="AP38" s="597"/>
      <c r="AQ38" s="584"/>
      <c r="AR38" s="575"/>
      <c r="AS38" s="575"/>
      <c r="AT38" s="575"/>
      <c r="AU38" s="576"/>
      <c r="AV38" s="651"/>
      <c r="AW38" s="651"/>
    </row>
    <row r="39" spans="1:49" ht="17.100000000000001" customHeight="1" x14ac:dyDescent="0.25">
      <c r="A39" s="664"/>
      <c r="B39" s="625"/>
      <c r="C39" s="626"/>
      <c r="D39" s="655"/>
      <c r="E39" s="655"/>
      <c r="F39" s="655"/>
      <c r="G39" s="655"/>
      <c r="H39" s="655"/>
      <c r="I39" s="679"/>
      <c r="J39" s="680"/>
      <c r="K39" s="661"/>
      <c r="L39" s="27"/>
      <c r="M39" s="278" t="s">
        <v>38</v>
      </c>
      <c r="N39" s="27"/>
      <c r="O39" s="663"/>
      <c r="P39" s="583"/>
      <c r="Q39" s="599"/>
      <c r="R39" s="598"/>
      <c r="S39" s="583"/>
      <c r="T39" s="583"/>
      <c r="U39" s="583"/>
      <c r="V39" s="599"/>
      <c r="W39" s="620"/>
      <c r="X39" s="620"/>
      <c r="Y39" s="70"/>
      <c r="Z39" s="664"/>
      <c r="AA39" s="625"/>
      <c r="AB39" s="626"/>
      <c r="AC39" s="655"/>
      <c r="AD39" s="655"/>
      <c r="AE39" s="655"/>
      <c r="AF39" s="655"/>
      <c r="AG39" s="655"/>
      <c r="AH39" s="658"/>
      <c r="AI39" s="659"/>
      <c r="AJ39" s="661"/>
      <c r="AK39" s="27"/>
      <c r="AL39" s="278" t="s">
        <v>38</v>
      </c>
      <c r="AM39" s="27"/>
      <c r="AN39" s="663"/>
      <c r="AO39" s="598"/>
      <c r="AP39" s="599"/>
      <c r="AQ39" s="577"/>
      <c r="AR39" s="578"/>
      <c r="AS39" s="578"/>
      <c r="AT39" s="578"/>
      <c r="AU39" s="579"/>
      <c r="AV39" s="620"/>
      <c r="AW39" s="620"/>
    </row>
    <row r="41" spans="1:49" ht="14.25" x14ac:dyDescent="0.25">
      <c r="B41" s="277"/>
      <c r="C41" s="164"/>
      <c r="D41" s="72"/>
      <c r="E41" s="72"/>
      <c r="F41" s="72"/>
      <c r="G41" s="72"/>
      <c r="H41" s="72"/>
      <c r="I41" s="275"/>
      <c r="J41" s="275"/>
      <c r="K41" s="276"/>
      <c r="L41" s="67"/>
      <c r="M41" s="71"/>
      <c r="N41" s="67"/>
      <c r="O41" s="277"/>
      <c r="P41" s="73"/>
      <c r="Q41" s="70"/>
      <c r="R41" s="70"/>
      <c r="S41" s="70"/>
      <c r="T41" s="70"/>
      <c r="U41" s="70"/>
      <c r="V41" s="70"/>
      <c r="W41" s="70"/>
      <c r="AA41" s="277"/>
      <c r="AB41" s="164"/>
      <c r="AC41" s="72"/>
      <c r="AD41" s="72"/>
      <c r="AE41" s="72"/>
      <c r="AF41" s="72"/>
      <c r="AG41" s="72"/>
      <c r="AH41" s="275"/>
      <c r="AI41" s="275"/>
      <c r="AJ41" s="276"/>
      <c r="AK41" s="67"/>
      <c r="AL41" s="71"/>
      <c r="AM41" s="67"/>
      <c r="AN41" s="277"/>
      <c r="AO41" s="73"/>
      <c r="AP41" s="70"/>
      <c r="AQ41" s="70"/>
      <c r="AR41" s="70"/>
      <c r="AS41" s="70"/>
      <c r="AT41" s="70"/>
      <c r="AU41" s="70"/>
      <c r="AV41" s="70"/>
    </row>
    <row r="42" spans="1:49" ht="14.25" x14ac:dyDescent="0.25">
      <c r="B42" s="277"/>
      <c r="C42" s="62"/>
      <c r="D42" s="59"/>
      <c r="E42" s="59"/>
      <c r="F42" s="59"/>
      <c r="G42" s="59"/>
      <c r="H42" s="59"/>
      <c r="K42" s="62"/>
      <c r="M42" s="63"/>
      <c r="O42" s="62"/>
      <c r="P42" s="59"/>
      <c r="Q42" s="59"/>
      <c r="R42" s="59"/>
      <c r="S42" s="59"/>
      <c r="T42" s="59"/>
      <c r="U42" s="59"/>
      <c r="V42" s="165"/>
      <c r="W42" s="165"/>
      <c r="AA42" s="277"/>
      <c r="AB42" s="62"/>
      <c r="AC42" s="59"/>
      <c r="AD42" s="59"/>
      <c r="AE42" s="59"/>
      <c r="AF42" s="59"/>
      <c r="AG42" s="59"/>
      <c r="AJ42" s="62"/>
      <c r="AL42" s="63"/>
      <c r="AN42" s="62"/>
      <c r="AO42" s="59"/>
      <c r="AP42" s="59"/>
      <c r="AQ42" s="59"/>
      <c r="AR42" s="59"/>
      <c r="AS42" s="59"/>
      <c r="AT42" s="59"/>
      <c r="AU42" s="165"/>
      <c r="AV42" s="165"/>
    </row>
    <row r="43" spans="1:49" ht="13.5" customHeight="1" x14ac:dyDescent="0.25">
      <c r="B43" s="277"/>
      <c r="C43" s="163"/>
      <c r="D43" s="58"/>
      <c r="E43" s="59"/>
      <c r="F43" s="59"/>
      <c r="G43" s="59"/>
      <c r="H43" s="59"/>
      <c r="I43" s="60"/>
      <c r="K43" s="62"/>
      <c r="M43" s="63"/>
      <c r="O43" s="62"/>
      <c r="P43" s="59"/>
      <c r="Q43" s="59"/>
      <c r="R43" s="59"/>
      <c r="S43" s="59"/>
      <c r="T43" s="59"/>
      <c r="U43" s="59"/>
      <c r="V43" s="59"/>
      <c r="W43" s="59"/>
      <c r="AA43" s="277"/>
      <c r="AB43" s="163"/>
      <c r="AC43" s="58"/>
      <c r="AD43" s="59"/>
      <c r="AE43" s="59"/>
      <c r="AF43" s="59"/>
      <c r="AG43" s="59"/>
      <c r="AH43" s="60"/>
      <c r="AJ43" s="62"/>
      <c r="AL43" s="63"/>
      <c r="AN43" s="62"/>
      <c r="AO43" s="59"/>
      <c r="AP43" s="59"/>
      <c r="AQ43" s="59"/>
      <c r="AR43" s="59"/>
      <c r="AS43" s="59"/>
      <c r="AT43" s="59"/>
      <c r="AU43" s="59"/>
      <c r="AV43" s="59"/>
    </row>
    <row r="44" spans="1:49" ht="14.25" x14ac:dyDescent="0.25">
      <c r="B44" s="277"/>
      <c r="C44" s="166"/>
      <c r="D44" s="167"/>
      <c r="E44" s="165"/>
      <c r="F44" s="165"/>
      <c r="G44" s="165"/>
      <c r="H44" s="165"/>
      <c r="I44" s="168"/>
      <c r="J44" s="169"/>
      <c r="K44" s="170"/>
      <c r="M44" s="63"/>
      <c r="O44" s="62"/>
      <c r="P44" s="165"/>
      <c r="Q44" s="165"/>
      <c r="R44" s="165"/>
      <c r="S44" s="165"/>
      <c r="T44" s="165"/>
      <c r="U44" s="165"/>
      <c r="V44" s="165"/>
      <c r="W44" s="165"/>
      <c r="AA44" s="277"/>
      <c r="AB44" s="166"/>
      <c r="AC44" s="167"/>
      <c r="AD44" s="165"/>
      <c r="AE44" s="165"/>
      <c r="AF44" s="165"/>
      <c r="AG44" s="165"/>
      <c r="AH44" s="168"/>
      <c r="AI44" s="169"/>
      <c r="AJ44" s="170"/>
      <c r="AL44" s="63"/>
      <c r="AN44" s="62"/>
      <c r="AO44" s="165"/>
      <c r="AP44" s="165"/>
      <c r="AQ44" s="165"/>
      <c r="AR44" s="165"/>
      <c r="AS44" s="165"/>
      <c r="AT44" s="165"/>
      <c r="AU44" s="165"/>
      <c r="AV44" s="165"/>
    </row>
    <row r="45" spans="1:49" ht="14.25" x14ac:dyDescent="0.25">
      <c r="B45" s="277"/>
      <c r="C45" s="171"/>
      <c r="D45" s="165"/>
      <c r="E45" s="165"/>
      <c r="F45" s="165"/>
      <c r="G45" s="165"/>
      <c r="H45" s="165"/>
      <c r="I45" s="169"/>
      <c r="J45" s="169"/>
      <c r="K45" s="170"/>
      <c r="M45" s="63"/>
      <c r="O45" s="62"/>
      <c r="P45" s="165"/>
      <c r="Q45" s="165"/>
      <c r="R45" s="165"/>
      <c r="S45" s="165"/>
      <c r="T45" s="165"/>
      <c r="U45" s="165"/>
      <c r="V45" s="165"/>
      <c r="W45" s="165"/>
      <c r="AA45" s="277"/>
      <c r="AB45" s="171"/>
      <c r="AC45" s="165"/>
      <c r="AD45" s="165"/>
      <c r="AE45" s="165"/>
      <c r="AF45" s="165"/>
      <c r="AG45" s="165"/>
      <c r="AH45" s="169"/>
      <c r="AI45" s="169"/>
      <c r="AJ45" s="170"/>
      <c r="AL45" s="63"/>
      <c r="AN45" s="62"/>
      <c r="AO45" s="165"/>
      <c r="AP45" s="165"/>
      <c r="AQ45" s="165"/>
      <c r="AR45" s="165"/>
      <c r="AS45" s="165"/>
      <c r="AT45" s="165"/>
      <c r="AU45" s="165"/>
      <c r="AV45" s="165"/>
    </row>
    <row r="46" spans="1:49" ht="14.25" x14ac:dyDescent="0.25">
      <c r="B46" s="277"/>
      <c r="C46" s="166"/>
      <c r="D46" s="167"/>
      <c r="E46" s="165"/>
      <c r="F46" s="165"/>
      <c r="G46" s="165"/>
      <c r="H46" s="165"/>
      <c r="I46" s="168"/>
      <c r="J46" s="169"/>
      <c r="K46" s="170"/>
      <c r="M46" s="63"/>
      <c r="O46" s="62"/>
      <c r="P46" s="165"/>
      <c r="Q46" s="165"/>
      <c r="R46" s="165"/>
      <c r="S46" s="165"/>
      <c r="T46" s="165"/>
      <c r="U46" s="165"/>
      <c r="V46" s="165"/>
      <c r="W46" s="165"/>
      <c r="AA46" s="277"/>
      <c r="AB46" s="166"/>
      <c r="AC46" s="167"/>
      <c r="AD46" s="165"/>
      <c r="AE46" s="165"/>
      <c r="AF46" s="165"/>
      <c r="AG46" s="165"/>
      <c r="AH46" s="168"/>
      <c r="AI46" s="169"/>
      <c r="AJ46" s="170"/>
      <c r="AL46" s="63"/>
      <c r="AN46" s="62"/>
      <c r="AO46" s="165"/>
      <c r="AP46" s="165"/>
      <c r="AQ46" s="165"/>
      <c r="AR46" s="165"/>
      <c r="AS46" s="165"/>
      <c r="AT46" s="165"/>
      <c r="AU46" s="165"/>
      <c r="AV46" s="165"/>
    </row>
    <row r="47" spans="1:49" ht="14.25" x14ac:dyDescent="0.25">
      <c r="B47" s="277"/>
      <c r="C47" s="171"/>
      <c r="D47" s="165"/>
      <c r="E47" s="165"/>
      <c r="F47" s="165"/>
      <c r="G47" s="165"/>
      <c r="H47" s="165"/>
      <c r="I47" s="169"/>
      <c r="J47" s="169"/>
      <c r="K47" s="170"/>
      <c r="M47" s="63"/>
      <c r="O47" s="62"/>
      <c r="P47" s="165"/>
      <c r="Q47" s="165"/>
      <c r="R47" s="165"/>
      <c r="S47" s="165"/>
      <c r="T47" s="165"/>
      <c r="U47" s="165"/>
      <c r="V47" s="165"/>
      <c r="W47" s="165"/>
      <c r="AA47" s="277"/>
      <c r="AB47" s="171"/>
      <c r="AC47" s="165"/>
      <c r="AD47" s="165"/>
      <c r="AE47" s="165"/>
      <c r="AF47" s="165"/>
      <c r="AG47" s="165"/>
      <c r="AH47" s="169"/>
      <c r="AI47" s="169"/>
      <c r="AJ47" s="170"/>
      <c r="AL47" s="63"/>
      <c r="AN47" s="62"/>
      <c r="AO47" s="165"/>
      <c r="AP47" s="165"/>
      <c r="AQ47" s="165"/>
      <c r="AR47" s="165"/>
      <c r="AS47" s="165"/>
      <c r="AT47" s="165"/>
      <c r="AU47" s="165"/>
      <c r="AV47" s="165"/>
    </row>
  </sheetData>
  <mergeCells count="346">
    <mergeCell ref="A1:B1"/>
    <mergeCell ref="C1:E1"/>
    <mergeCell ref="F1:O1"/>
    <mergeCell ref="P1:W1"/>
    <mergeCell ref="Z1:AA1"/>
    <mergeCell ref="AB1:AD1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A4:A5"/>
    <mergeCell ref="B4:C5"/>
    <mergeCell ref="D4:F5"/>
    <mergeCell ref="P4:R5"/>
    <mergeCell ref="S4:T5"/>
    <mergeCell ref="U4:V5"/>
    <mergeCell ref="AI2:AK3"/>
    <mergeCell ref="AL2:AN3"/>
    <mergeCell ref="AO2:AQ3"/>
    <mergeCell ref="B2:C3"/>
    <mergeCell ref="D2:F3"/>
    <mergeCell ref="G2:I3"/>
    <mergeCell ref="J2:L3"/>
    <mergeCell ref="M2:O3"/>
    <mergeCell ref="P2:R3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AL5:AN5"/>
    <mergeCell ref="W4:W5"/>
    <mergeCell ref="X4:X5"/>
    <mergeCell ref="Z4:Z5"/>
    <mergeCell ref="AA4:AB5"/>
    <mergeCell ref="AC4:AE5"/>
    <mergeCell ref="AO4:AQ5"/>
    <mergeCell ref="AW6:AW7"/>
    <mergeCell ref="D7:F7"/>
    <mergeCell ref="J7:L7"/>
    <mergeCell ref="M7:O7"/>
    <mergeCell ref="AC7:AE7"/>
    <mergeCell ref="AI7:AK7"/>
    <mergeCell ref="AL7:AN7"/>
    <mergeCell ref="W6:W7"/>
    <mergeCell ref="X6:X7"/>
    <mergeCell ref="Z6:Z7"/>
    <mergeCell ref="AA6:AB7"/>
    <mergeCell ref="AF6:AH7"/>
    <mergeCell ref="AO6:AQ7"/>
    <mergeCell ref="G6:I7"/>
    <mergeCell ref="P6:R7"/>
    <mergeCell ref="S6:T7"/>
    <mergeCell ref="U6:V7"/>
    <mergeCell ref="A8:A9"/>
    <mergeCell ref="B8:C9"/>
    <mergeCell ref="J8:L9"/>
    <mergeCell ref="P8:R9"/>
    <mergeCell ref="S8:T9"/>
    <mergeCell ref="U8:V9"/>
    <mergeCell ref="AR6:AS7"/>
    <mergeCell ref="AT6:AU7"/>
    <mergeCell ref="AV6:AV7"/>
    <mergeCell ref="A6:A7"/>
    <mergeCell ref="B6:C7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AL9:AN9"/>
    <mergeCell ref="W8:W9"/>
    <mergeCell ref="X8:X9"/>
    <mergeCell ref="Z8:Z9"/>
    <mergeCell ref="AA8:AB9"/>
    <mergeCell ref="AI8:AK9"/>
    <mergeCell ref="AO8:AQ9"/>
    <mergeCell ref="AV10:AV11"/>
    <mergeCell ref="AW10:AW11"/>
    <mergeCell ref="D11:F11"/>
    <mergeCell ref="G11:I11"/>
    <mergeCell ref="J11:L11"/>
    <mergeCell ref="AC11:AE11"/>
    <mergeCell ref="AF11:AH11"/>
    <mergeCell ref="AI11:AK11"/>
    <mergeCell ref="W10:W11"/>
    <mergeCell ref="X10:X11"/>
    <mergeCell ref="Z10:Z11"/>
    <mergeCell ref="AA10:AB11"/>
    <mergeCell ref="AL10:AN11"/>
    <mergeCell ref="AO10:AQ11"/>
    <mergeCell ref="M10:O11"/>
    <mergeCell ref="P10:R11"/>
    <mergeCell ref="S10:T11"/>
    <mergeCell ref="U10:V11"/>
    <mergeCell ref="T13:W13"/>
    <mergeCell ref="A14:A15"/>
    <mergeCell ref="B14:C15"/>
    <mergeCell ref="D14:E15"/>
    <mergeCell ref="F14:H15"/>
    <mergeCell ref="J14:M15"/>
    <mergeCell ref="N14:V15"/>
    <mergeCell ref="W14:W15"/>
    <mergeCell ref="AR10:AS11"/>
    <mergeCell ref="A10:A11"/>
    <mergeCell ref="B10:C11"/>
    <mergeCell ref="AM14:AU15"/>
    <mergeCell ref="AT10:AU11"/>
    <mergeCell ref="AV14:AV15"/>
    <mergeCell ref="AW14:AW15"/>
    <mergeCell ref="A16:A17"/>
    <mergeCell ref="B16:C17"/>
    <mergeCell ref="D16:H17"/>
    <mergeCell ref="I16:J17"/>
    <mergeCell ref="K16:K17"/>
    <mergeCell ref="O16:O17"/>
    <mergeCell ref="P16:Q17"/>
    <mergeCell ref="X14:X15"/>
    <mergeCell ref="Z14:Z15"/>
    <mergeCell ref="AA14:AB15"/>
    <mergeCell ref="AC14:AD15"/>
    <mergeCell ref="AE14:AG15"/>
    <mergeCell ref="AI14:AL15"/>
    <mergeCell ref="AW16:AW17"/>
    <mergeCell ref="AH16:AI17"/>
    <mergeCell ref="AJ16:AJ17"/>
    <mergeCell ref="AN16:AN17"/>
    <mergeCell ref="AO16:AP17"/>
    <mergeCell ref="AQ16:AU17"/>
    <mergeCell ref="AV16:AV17"/>
    <mergeCell ref="R16:V17"/>
    <mergeCell ref="W16:W17"/>
    <mergeCell ref="X16:X17"/>
    <mergeCell ref="Z16:Z17"/>
    <mergeCell ref="AA16:AB17"/>
    <mergeCell ref="AC16:AG17"/>
    <mergeCell ref="AN18:AN19"/>
    <mergeCell ref="AO18:AP19"/>
    <mergeCell ref="AQ18:AU19"/>
    <mergeCell ref="AV18:AV19"/>
    <mergeCell ref="AW18:AW19"/>
    <mergeCell ref="AH18:AI19"/>
    <mergeCell ref="AJ18:AJ19"/>
    <mergeCell ref="A20:A21"/>
    <mergeCell ref="B20:C21"/>
    <mergeCell ref="D20:H21"/>
    <mergeCell ref="I20:J21"/>
    <mergeCell ref="K20:K21"/>
    <mergeCell ref="X18:X19"/>
    <mergeCell ref="Z18:Z19"/>
    <mergeCell ref="AA18:AB19"/>
    <mergeCell ref="AC18:AG19"/>
    <mergeCell ref="A18:A19"/>
    <mergeCell ref="B18:C19"/>
    <mergeCell ref="D18:H19"/>
    <mergeCell ref="I18:J19"/>
    <mergeCell ref="K18:K19"/>
    <mergeCell ref="O18:O19"/>
    <mergeCell ref="P18:Q19"/>
    <mergeCell ref="R18:V19"/>
    <mergeCell ref="W18:W19"/>
    <mergeCell ref="AQ20:AU21"/>
    <mergeCell ref="AV20:AV21"/>
    <mergeCell ref="AW20:AW21"/>
    <mergeCell ref="A22:A23"/>
    <mergeCell ref="B22:C23"/>
    <mergeCell ref="D22:H23"/>
    <mergeCell ref="I22:J23"/>
    <mergeCell ref="K22:K23"/>
    <mergeCell ref="O22:O23"/>
    <mergeCell ref="P22:Q23"/>
    <mergeCell ref="AA20:AB21"/>
    <mergeCell ref="AC20:AG21"/>
    <mergeCell ref="AH20:AI21"/>
    <mergeCell ref="AJ20:AJ21"/>
    <mergeCell ref="AN20:AN21"/>
    <mergeCell ref="AO20:AP21"/>
    <mergeCell ref="O20:O21"/>
    <mergeCell ref="P20:Q21"/>
    <mergeCell ref="R20:V21"/>
    <mergeCell ref="W20:W21"/>
    <mergeCell ref="X20:X21"/>
    <mergeCell ref="Z20:Z21"/>
    <mergeCell ref="AW22:AW23"/>
    <mergeCell ref="AH22:AI23"/>
    <mergeCell ref="A24:A25"/>
    <mergeCell ref="B24:C25"/>
    <mergeCell ref="D24:H25"/>
    <mergeCell ref="I24:J25"/>
    <mergeCell ref="K24:K25"/>
    <mergeCell ref="O24:O25"/>
    <mergeCell ref="P24:Q25"/>
    <mergeCell ref="R24:V25"/>
    <mergeCell ref="W24:W25"/>
    <mergeCell ref="AJ22:AJ23"/>
    <mergeCell ref="AN22:AN23"/>
    <mergeCell ref="AO22:AP23"/>
    <mergeCell ref="AQ22:AU23"/>
    <mergeCell ref="AV22:AV23"/>
    <mergeCell ref="R22:V23"/>
    <mergeCell ref="W22:W23"/>
    <mergeCell ref="X22:X23"/>
    <mergeCell ref="Z22:Z23"/>
    <mergeCell ref="AA22:AB23"/>
    <mergeCell ref="AC22:AG23"/>
    <mergeCell ref="AN24:AN25"/>
    <mergeCell ref="AO24:AP25"/>
    <mergeCell ref="AQ24:AU25"/>
    <mergeCell ref="AV24:AV25"/>
    <mergeCell ref="AW24:AW25"/>
    <mergeCell ref="T27:W27"/>
    <mergeCell ref="X24:X25"/>
    <mergeCell ref="Z24:Z25"/>
    <mergeCell ref="AA24:AB25"/>
    <mergeCell ref="AC24:AG25"/>
    <mergeCell ref="AH24:AI25"/>
    <mergeCell ref="AJ24:AJ25"/>
    <mergeCell ref="AI28:AL29"/>
    <mergeCell ref="AM28:AU29"/>
    <mergeCell ref="AV28:AV29"/>
    <mergeCell ref="AW28:AW29"/>
    <mergeCell ref="A30:A31"/>
    <mergeCell ref="B30:C31"/>
    <mergeCell ref="D30:H31"/>
    <mergeCell ref="I30:J31"/>
    <mergeCell ref="K30:K31"/>
    <mergeCell ref="O30:O31"/>
    <mergeCell ref="W28:W29"/>
    <mergeCell ref="X28:X29"/>
    <mergeCell ref="Z28:Z29"/>
    <mergeCell ref="AA28:AB29"/>
    <mergeCell ref="AC28:AD29"/>
    <mergeCell ref="AE28:AG29"/>
    <mergeCell ref="A28:A29"/>
    <mergeCell ref="B28:C29"/>
    <mergeCell ref="D28:E29"/>
    <mergeCell ref="F28:H29"/>
    <mergeCell ref="J28:M29"/>
    <mergeCell ref="N28:V29"/>
    <mergeCell ref="A32:A33"/>
    <mergeCell ref="B32:C33"/>
    <mergeCell ref="D32:H33"/>
    <mergeCell ref="I32:J33"/>
    <mergeCell ref="K32:K33"/>
    <mergeCell ref="O32:O33"/>
    <mergeCell ref="P32:Q33"/>
    <mergeCell ref="R32:V33"/>
    <mergeCell ref="AC30:AG31"/>
    <mergeCell ref="P30:Q31"/>
    <mergeCell ref="R30:V31"/>
    <mergeCell ref="W30:W31"/>
    <mergeCell ref="X30:X31"/>
    <mergeCell ref="Z30:Z31"/>
    <mergeCell ref="AA30:AB31"/>
    <mergeCell ref="AW32:AW33"/>
    <mergeCell ref="W32:W33"/>
    <mergeCell ref="X32:X33"/>
    <mergeCell ref="Z32:Z33"/>
    <mergeCell ref="AA32:AB33"/>
    <mergeCell ref="AC32:AG33"/>
    <mergeCell ref="AH32:AI33"/>
    <mergeCell ref="AV30:AV31"/>
    <mergeCell ref="AW30:AW31"/>
    <mergeCell ref="AH30:AI31"/>
    <mergeCell ref="AJ30:AJ31"/>
    <mergeCell ref="AN30:AN31"/>
    <mergeCell ref="AO30:AP31"/>
    <mergeCell ref="AQ30:AU31"/>
    <mergeCell ref="D34:H35"/>
    <mergeCell ref="I34:J35"/>
    <mergeCell ref="K34:K35"/>
    <mergeCell ref="O34:O35"/>
    <mergeCell ref="AJ32:AJ33"/>
    <mergeCell ref="AN32:AN33"/>
    <mergeCell ref="AO32:AP33"/>
    <mergeCell ref="AQ32:AU33"/>
    <mergeCell ref="AV32:AV33"/>
    <mergeCell ref="AV34:AV35"/>
    <mergeCell ref="AW34:AW35"/>
    <mergeCell ref="A36:A37"/>
    <mergeCell ref="B36:C37"/>
    <mergeCell ref="D36:H37"/>
    <mergeCell ref="I36:J37"/>
    <mergeCell ref="K36:K37"/>
    <mergeCell ref="O36:O37"/>
    <mergeCell ref="P36:Q37"/>
    <mergeCell ref="R36:V37"/>
    <mergeCell ref="AC34:AG35"/>
    <mergeCell ref="AH34:AI35"/>
    <mergeCell ref="AJ34:AJ35"/>
    <mergeCell ref="AN34:AN35"/>
    <mergeCell ref="AO34:AP35"/>
    <mergeCell ref="AQ34:AU35"/>
    <mergeCell ref="P34:Q35"/>
    <mergeCell ref="R34:V35"/>
    <mergeCell ref="W34:W35"/>
    <mergeCell ref="X34:X35"/>
    <mergeCell ref="Z34:Z35"/>
    <mergeCell ref="AA34:AB35"/>
    <mergeCell ref="A34:A35"/>
    <mergeCell ref="B34:C35"/>
    <mergeCell ref="AQ36:AU37"/>
    <mergeCell ref="A38:A39"/>
    <mergeCell ref="B38:C39"/>
    <mergeCell ref="D38:H39"/>
    <mergeCell ref="I38:J39"/>
    <mergeCell ref="K38:K39"/>
    <mergeCell ref="O38:O39"/>
    <mergeCell ref="AJ36:AJ37"/>
    <mergeCell ref="AN36:AN37"/>
    <mergeCell ref="AO36:AP37"/>
    <mergeCell ref="AC38:AG39"/>
    <mergeCell ref="AH38:AI39"/>
    <mergeCell ref="AJ38:AJ39"/>
    <mergeCell ref="AN38:AN39"/>
    <mergeCell ref="AO38:AP39"/>
    <mergeCell ref="AQ38:AU39"/>
    <mergeCell ref="P38:Q39"/>
    <mergeCell ref="R38:V39"/>
    <mergeCell ref="W38:W39"/>
    <mergeCell ref="X38:X39"/>
    <mergeCell ref="Z38:Z39"/>
    <mergeCell ref="AA38:AB39"/>
    <mergeCell ref="AV36:AV37"/>
    <mergeCell ref="AW36:AW37"/>
    <mergeCell ref="W36:W37"/>
    <mergeCell ref="X36:X37"/>
    <mergeCell ref="Z36:Z37"/>
    <mergeCell ref="AA36:AB37"/>
    <mergeCell ref="AC36:AG37"/>
    <mergeCell ref="AH36:AI37"/>
    <mergeCell ref="AV38:AV39"/>
    <mergeCell ref="AW38:AW39"/>
  </mergeCells>
  <phoneticPr fontId="3"/>
  <pageMargins left="0.78740157480314965" right="0.78740157480314965" top="0.98425196850393704" bottom="0.98425196850393704" header="0.31496062992125984" footer="0.51181102362204722"/>
  <pageSetup paperSize="9" orientation="portrait" horizontalDpi="4294967293" verticalDpi="0" r:id="rId1"/>
  <headerFooter alignWithMargins="0">
    <oddHeader xml:space="preserve">&amp;C&amp;"ＭＳ Ｐゴシック,太字"&amp;16 2020年度第３７回ニッサングリーンカップ
山梨県少年サッカー選手権大会
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W47"/>
  <sheetViews>
    <sheetView view="pageLayout" zoomScale="85" zoomScaleNormal="60" zoomScaleSheetLayoutView="80" zoomScalePageLayoutView="85" workbookViewId="0">
      <selection activeCell="U10" sqref="U10:V11"/>
    </sheetView>
  </sheetViews>
  <sheetFormatPr defaultColWidth="9" defaultRowHeight="12.75" x14ac:dyDescent="0.25"/>
  <cols>
    <col min="1" max="1" width="3.1328125" style="61" customWidth="1"/>
    <col min="2" max="2" width="3" style="61" customWidth="1"/>
    <col min="3" max="3" width="10.73046875" style="61" customWidth="1"/>
    <col min="4" max="8" width="3.1328125" style="61" customWidth="1"/>
    <col min="9" max="15" width="2.86328125" style="61" customWidth="1"/>
    <col min="16" max="17" width="2.796875" style="61" customWidth="1"/>
    <col min="18" max="22" width="3.06640625" style="61" customWidth="1"/>
    <col min="23" max="24" width="6.6640625" style="61" customWidth="1"/>
    <col min="25" max="25" width="4.265625" style="67" customWidth="1"/>
    <col min="26" max="26" width="3.1328125" style="61" customWidth="1"/>
    <col min="27" max="27" width="3" style="61" customWidth="1"/>
    <col min="28" max="28" width="8.265625" style="61" customWidth="1"/>
    <col min="29" max="47" width="2.46484375" style="61" customWidth="1"/>
    <col min="48" max="48" width="5.59765625" style="61" customWidth="1"/>
    <col min="49" max="49" width="5.265625" style="61" customWidth="1"/>
    <col min="50" max="16384" width="9" style="61"/>
  </cols>
  <sheetData>
    <row r="1" spans="1:49" ht="34.5" customHeight="1" x14ac:dyDescent="0.25">
      <c r="A1" s="581" t="s">
        <v>247</v>
      </c>
      <c r="B1" s="581"/>
      <c r="C1" s="569" t="s">
        <v>29</v>
      </c>
      <c r="D1" s="569"/>
      <c r="E1" s="569"/>
      <c r="F1" s="582" t="s">
        <v>383</v>
      </c>
      <c r="G1" s="582"/>
      <c r="H1" s="582"/>
      <c r="I1" s="582"/>
      <c r="J1" s="582"/>
      <c r="K1" s="582"/>
      <c r="L1" s="582"/>
      <c r="M1" s="582"/>
      <c r="N1" s="582"/>
      <c r="O1" s="582"/>
      <c r="P1" s="583" t="s">
        <v>97</v>
      </c>
      <c r="Q1" s="583"/>
      <c r="R1" s="583"/>
      <c r="S1" s="583"/>
      <c r="T1" s="583"/>
      <c r="U1" s="583"/>
      <c r="V1" s="583"/>
      <c r="W1" s="583"/>
      <c r="X1" s="27"/>
      <c r="Z1" s="568" t="s">
        <v>16</v>
      </c>
      <c r="AA1" s="568"/>
      <c r="AB1" s="569" t="s">
        <v>29</v>
      </c>
      <c r="AC1" s="569"/>
      <c r="AD1" s="569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27"/>
      <c r="AP1" s="27"/>
      <c r="AQ1" s="27"/>
      <c r="AR1" s="27"/>
      <c r="AS1" s="27"/>
      <c r="AT1" s="27"/>
      <c r="AU1" s="27"/>
      <c r="AV1" s="27"/>
      <c r="AW1" s="27"/>
    </row>
    <row r="2" spans="1:49" ht="17.100000000000001" customHeight="1" x14ac:dyDescent="0.25">
      <c r="A2" s="155"/>
      <c r="B2" s="570" t="str">
        <f>A1</f>
        <v>I</v>
      </c>
      <c r="C2" s="571"/>
      <c r="D2" s="574" t="str">
        <f>B4</f>
        <v>VF甲府U-12</v>
      </c>
      <c r="E2" s="575"/>
      <c r="F2" s="576"/>
      <c r="G2" s="574" t="str">
        <f>B6</f>
        <v>VCひがしJr</v>
      </c>
      <c r="H2" s="575"/>
      <c r="I2" s="576"/>
      <c r="J2" s="574" t="str">
        <f>B8</f>
        <v>若草バイキング</v>
      </c>
      <c r="K2" s="575"/>
      <c r="L2" s="576"/>
      <c r="M2" s="574" t="str">
        <f>B10</f>
        <v>FC.SABIO</v>
      </c>
      <c r="N2" s="575"/>
      <c r="O2" s="576"/>
      <c r="P2" s="580" t="s">
        <v>34</v>
      </c>
      <c r="Q2" s="580"/>
      <c r="R2" s="580"/>
      <c r="S2" s="585" t="s">
        <v>35</v>
      </c>
      <c r="T2" s="585"/>
      <c r="U2" s="585" t="s">
        <v>65</v>
      </c>
      <c r="V2" s="585"/>
      <c r="W2" s="156" t="s">
        <v>66</v>
      </c>
      <c r="X2" s="587" t="s">
        <v>33</v>
      </c>
      <c r="Y2" s="68"/>
      <c r="Z2" s="155"/>
      <c r="AA2" s="570" t="str">
        <f>Z1</f>
        <v>Ａ</v>
      </c>
      <c r="AB2" s="571"/>
      <c r="AC2" s="584" t="str">
        <f>AA4</f>
        <v>VF甲府U-12</v>
      </c>
      <c r="AD2" s="575"/>
      <c r="AE2" s="576"/>
      <c r="AF2" s="584" t="str">
        <f>AA6</f>
        <v>VCひがしJr</v>
      </c>
      <c r="AG2" s="575"/>
      <c r="AH2" s="576"/>
      <c r="AI2" s="584" t="str">
        <f>AA8</f>
        <v>若草バイキング</v>
      </c>
      <c r="AJ2" s="575"/>
      <c r="AK2" s="576"/>
      <c r="AL2" s="584" t="str">
        <f>AA10</f>
        <v>FC.SABIO</v>
      </c>
      <c r="AM2" s="575"/>
      <c r="AN2" s="576"/>
      <c r="AO2" s="580" t="s">
        <v>34</v>
      </c>
      <c r="AP2" s="580"/>
      <c r="AQ2" s="580"/>
      <c r="AR2" s="585" t="s">
        <v>35</v>
      </c>
      <c r="AS2" s="585"/>
      <c r="AT2" s="585" t="s">
        <v>65</v>
      </c>
      <c r="AU2" s="585"/>
      <c r="AV2" s="156" t="s">
        <v>66</v>
      </c>
      <c r="AW2" s="586" t="s">
        <v>33</v>
      </c>
    </row>
    <row r="3" spans="1:49" ht="17.100000000000001" customHeight="1" x14ac:dyDescent="0.25">
      <c r="A3" s="157"/>
      <c r="B3" s="572"/>
      <c r="C3" s="573"/>
      <c r="D3" s="577"/>
      <c r="E3" s="578"/>
      <c r="F3" s="579"/>
      <c r="G3" s="577"/>
      <c r="H3" s="578"/>
      <c r="I3" s="579"/>
      <c r="J3" s="577"/>
      <c r="K3" s="578"/>
      <c r="L3" s="579"/>
      <c r="M3" s="577"/>
      <c r="N3" s="578"/>
      <c r="O3" s="579"/>
      <c r="P3" s="580"/>
      <c r="Q3" s="580"/>
      <c r="R3" s="580"/>
      <c r="S3" s="585"/>
      <c r="T3" s="585"/>
      <c r="U3" s="585"/>
      <c r="V3" s="585"/>
      <c r="W3" s="158" t="s">
        <v>67</v>
      </c>
      <c r="X3" s="587"/>
      <c r="Y3" s="68"/>
      <c r="Z3" s="157"/>
      <c r="AA3" s="572"/>
      <c r="AB3" s="573"/>
      <c r="AC3" s="577"/>
      <c r="AD3" s="578"/>
      <c r="AE3" s="579"/>
      <c r="AF3" s="577"/>
      <c r="AG3" s="578"/>
      <c r="AH3" s="579"/>
      <c r="AI3" s="577"/>
      <c r="AJ3" s="578"/>
      <c r="AK3" s="579"/>
      <c r="AL3" s="577"/>
      <c r="AM3" s="578"/>
      <c r="AN3" s="579"/>
      <c r="AO3" s="580"/>
      <c r="AP3" s="580"/>
      <c r="AQ3" s="580"/>
      <c r="AR3" s="585"/>
      <c r="AS3" s="585"/>
      <c r="AT3" s="585"/>
      <c r="AU3" s="585"/>
      <c r="AV3" s="158" t="s">
        <v>67</v>
      </c>
      <c r="AW3" s="586"/>
    </row>
    <row r="4" spans="1:49" ht="17.100000000000001" customHeight="1" x14ac:dyDescent="0.25">
      <c r="A4" s="594">
        <v>1</v>
      </c>
      <c r="B4" s="596" t="s">
        <v>248</v>
      </c>
      <c r="C4" s="597"/>
      <c r="D4" s="600"/>
      <c r="E4" s="601"/>
      <c r="F4" s="602"/>
      <c r="G4" s="272"/>
      <c r="H4" s="39" t="s">
        <v>38</v>
      </c>
      <c r="I4" s="39"/>
      <c r="J4" s="272"/>
      <c r="K4" s="39" t="s">
        <v>36</v>
      </c>
      <c r="L4" s="40"/>
      <c r="M4" s="39"/>
      <c r="N4" s="39" t="s">
        <v>38</v>
      </c>
      <c r="O4" s="39"/>
      <c r="P4" s="606">
        <f>(COUNTIF(D5:O5,"○")*3)+(COUNTIF(D5:O5,"△")*1)</f>
        <v>0</v>
      </c>
      <c r="Q4" s="606"/>
      <c r="R4" s="606"/>
      <c r="S4" s="607" t="str">
        <f>IF(SUM(F4:F11)=0,"",(SUM(F4:F11)))</f>
        <v/>
      </c>
      <c r="T4" s="607"/>
      <c r="U4" s="607" t="str">
        <f>IF(SUM(D4:D11)=0,"",(SUM(D4:D11)))</f>
        <v/>
      </c>
      <c r="V4" s="607"/>
      <c r="W4" s="591"/>
      <c r="X4" s="593"/>
      <c r="Y4" s="68"/>
      <c r="Z4" s="594">
        <v>1</v>
      </c>
      <c r="AA4" s="596" t="str">
        <f>B4</f>
        <v>VF甲府U-12</v>
      </c>
      <c r="AB4" s="597"/>
      <c r="AC4" s="600"/>
      <c r="AD4" s="601"/>
      <c r="AE4" s="602"/>
      <c r="AF4" s="272">
        <f>AE6</f>
        <v>0</v>
      </c>
      <c r="AG4" s="39" t="s">
        <v>38</v>
      </c>
      <c r="AH4" s="39">
        <f>AC6</f>
        <v>0</v>
      </c>
      <c r="AI4" s="272">
        <f>AE8</f>
        <v>0</v>
      </c>
      <c r="AJ4" s="39" t="s">
        <v>36</v>
      </c>
      <c r="AK4" s="40">
        <f>AC8</f>
        <v>0</v>
      </c>
      <c r="AL4" s="39">
        <f>AE10</f>
        <v>0</v>
      </c>
      <c r="AM4" s="39" t="s">
        <v>38</v>
      </c>
      <c r="AN4" s="39">
        <f>AC10</f>
        <v>0</v>
      </c>
      <c r="AO4" s="585">
        <f>(COUNTIF(AC5:AN5,"○")*3)+(COUNTIF(AC5:AN5,"△")*1)</f>
        <v>3</v>
      </c>
      <c r="AP4" s="585"/>
      <c r="AQ4" s="585"/>
      <c r="AR4" s="585"/>
      <c r="AS4" s="585"/>
      <c r="AT4" s="585"/>
      <c r="AU4" s="585"/>
      <c r="AV4" s="612"/>
      <c r="AW4" s="586"/>
    </row>
    <row r="5" spans="1:49" ht="17.100000000000001" customHeight="1" x14ac:dyDescent="0.25">
      <c r="A5" s="595"/>
      <c r="B5" s="598"/>
      <c r="C5" s="599"/>
      <c r="D5" s="603"/>
      <c r="E5" s="604"/>
      <c r="F5" s="605"/>
      <c r="G5" s="588" t="str">
        <f>IF(G4="","",IF(G4-I4&gt;0,"○",IF(G4-I4=0,"△","●")))</f>
        <v/>
      </c>
      <c r="H5" s="589"/>
      <c r="I5" s="590"/>
      <c r="J5" s="588" t="str">
        <f>IF(J4="","",IF(J4-L4&gt;0,"○",IF(J4-L4=0,"△","●")))</f>
        <v/>
      </c>
      <c r="K5" s="589"/>
      <c r="L5" s="590"/>
      <c r="M5" s="588" t="str">
        <f>IF(M4="","",IF(M4-O4&gt;0,"○",IF(M4-O4=0,"△","●")))</f>
        <v/>
      </c>
      <c r="N5" s="589"/>
      <c r="O5" s="590"/>
      <c r="P5" s="606"/>
      <c r="Q5" s="606"/>
      <c r="R5" s="606"/>
      <c r="S5" s="607"/>
      <c r="T5" s="607"/>
      <c r="U5" s="607"/>
      <c r="V5" s="607"/>
      <c r="W5" s="592"/>
      <c r="X5" s="593"/>
      <c r="Y5" s="68"/>
      <c r="Z5" s="595"/>
      <c r="AA5" s="598"/>
      <c r="AB5" s="599"/>
      <c r="AC5" s="603"/>
      <c r="AD5" s="604"/>
      <c r="AE5" s="605"/>
      <c r="AF5" s="588" t="str">
        <f>IF(AF4="","",IF(AF4-AH4&gt;0,"○",IF(AF4-AH4=0,"△","●")))</f>
        <v>△</v>
      </c>
      <c r="AG5" s="589"/>
      <c r="AH5" s="590"/>
      <c r="AI5" s="588" t="str">
        <f>IF(AI4="","",IF(AI4-AK4&gt;0,"○",IF(AI4-AK4=0,"△","●")))</f>
        <v>△</v>
      </c>
      <c r="AJ5" s="589"/>
      <c r="AK5" s="590"/>
      <c r="AL5" s="588" t="str">
        <f>IF(AL4="","",IF(AL4-AN4&gt;0,"○",IF(AL4-AN4=0,"△","●")))</f>
        <v>△</v>
      </c>
      <c r="AM5" s="589"/>
      <c r="AN5" s="590"/>
      <c r="AO5" s="585"/>
      <c r="AP5" s="585"/>
      <c r="AQ5" s="585"/>
      <c r="AR5" s="585"/>
      <c r="AS5" s="585"/>
      <c r="AT5" s="585"/>
      <c r="AU5" s="585"/>
      <c r="AV5" s="613"/>
      <c r="AW5" s="586"/>
    </row>
    <row r="6" spans="1:49" ht="17.100000000000001" customHeight="1" x14ac:dyDescent="0.25">
      <c r="A6" s="585">
        <v>2</v>
      </c>
      <c r="B6" s="608" t="s">
        <v>198</v>
      </c>
      <c r="C6" s="609"/>
      <c r="D6" s="36"/>
      <c r="E6" s="37" t="s">
        <v>38</v>
      </c>
      <c r="F6" s="38"/>
      <c r="G6" s="600"/>
      <c r="H6" s="601"/>
      <c r="I6" s="602"/>
      <c r="J6" s="272"/>
      <c r="K6" s="39" t="s">
        <v>36</v>
      </c>
      <c r="L6" s="40"/>
      <c r="M6" s="39"/>
      <c r="N6" s="39" t="s">
        <v>36</v>
      </c>
      <c r="O6" s="39"/>
      <c r="P6" s="606">
        <f t="shared" ref="P6" si="0">(COUNTIF(D7:O7,"○")*3)+(COUNTIF(D7:O7,"△")*1)</f>
        <v>0</v>
      </c>
      <c r="Q6" s="606"/>
      <c r="R6" s="606"/>
      <c r="S6" s="607" t="str">
        <f>IF(SUM(I4:I11)=0,"",(SUM(I4:I11)))</f>
        <v/>
      </c>
      <c r="T6" s="607"/>
      <c r="U6" s="607" t="str">
        <f>IF(SUM(G4:G11)=0,"",(SUM(G4:G11)))</f>
        <v/>
      </c>
      <c r="V6" s="607"/>
      <c r="W6" s="591"/>
      <c r="X6" s="593"/>
      <c r="Y6" s="68"/>
      <c r="Z6" s="585">
        <v>2</v>
      </c>
      <c r="AA6" s="596" t="str">
        <f t="shared" ref="AA6" si="1">B6</f>
        <v>VCひがしJr</v>
      </c>
      <c r="AB6" s="597"/>
      <c r="AC6" s="36"/>
      <c r="AD6" s="37" t="s">
        <v>38</v>
      </c>
      <c r="AE6" s="38"/>
      <c r="AF6" s="600"/>
      <c r="AG6" s="601"/>
      <c r="AH6" s="602"/>
      <c r="AI6" s="272">
        <f>AH8</f>
        <v>0</v>
      </c>
      <c r="AJ6" s="39" t="s">
        <v>36</v>
      </c>
      <c r="AK6" s="40">
        <f>AF8</f>
        <v>0</v>
      </c>
      <c r="AL6" s="39">
        <f>AH10</f>
        <v>0</v>
      </c>
      <c r="AM6" s="39" t="s">
        <v>36</v>
      </c>
      <c r="AN6" s="39">
        <f>AF10</f>
        <v>0</v>
      </c>
      <c r="AO6" s="585">
        <f t="shared" ref="AO6" si="2">(COUNTIF(AC7:AN7,"○")*3)+(COUNTIF(AC7:AN7,"△")*1)</f>
        <v>2</v>
      </c>
      <c r="AP6" s="585"/>
      <c r="AQ6" s="585"/>
      <c r="AR6" s="585"/>
      <c r="AS6" s="585"/>
      <c r="AT6" s="585"/>
      <c r="AU6" s="585"/>
      <c r="AV6" s="612"/>
      <c r="AW6" s="586"/>
    </row>
    <row r="7" spans="1:49" ht="17.100000000000001" customHeight="1" x14ac:dyDescent="0.25">
      <c r="A7" s="585"/>
      <c r="B7" s="610"/>
      <c r="C7" s="611"/>
      <c r="D7" s="614" t="str">
        <f>IF(D6="","",IF(D6-F6&gt;0,"○",IF(D6-F6=0,"△","●")))</f>
        <v/>
      </c>
      <c r="E7" s="615"/>
      <c r="F7" s="616"/>
      <c r="G7" s="603"/>
      <c r="H7" s="604"/>
      <c r="I7" s="605"/>
      <c r="J7" s="588" t="str">
        <f>IF(J6="","",IF(J6-L6&gt;0,"○",IF(J6-L6=0,"△","●")))</f>
        <v/>
      </c>
      <c r="K7" s="589"/>
      <c r="L7" s="590"/>
      <c r="M7" s="588" t="str">
        <f>IF(M6="","",IF(M6-O6&gt;0,"○",IF(M6-O6=0,"△","●")))</f>
        <v/>
      </c>
      <c r="N7" s="589"/>
      <c r="O7" s="590"/>
      <c r="P7" s="606"/>
      <c r="Q7" s="606"/>
      <c r="R7" s="606"/>
      <c r="S7" s="607"/>
      <c r="T7" s="607"/>
      <c r="U7" s="607"/>
      <c r="V7" s="607"/>
      <c r="W7" s="592"/>
      <c r="X7" s="593"/>
      <c r="Y7" s="68"/>
      <c r="Z7" s="585"/>
      <c r="AA7" s="598"/>
      <c r="AB7" s="599"/>
      <c r="AC7" s="614" t="str">
        <f>IF(AC6="","",IF(AC6-AE6&gt;0,"○",IF(AC6-AE6=0,"△","●")))</f>
        <v/>
      </c>
      <c r="AD7" s="615"/>
      <c r="AE7" s="616"/>
      <c r="AF7" s="603"/>
      <c r="AG7" s="604"/>
      <c r="AH7" s="605"/>
      <c r="AI7" s="588" t="str">
        <f>IF(AI6="","",IF(AI6-AK6&gt;0,"○",IF(AI6-AK6=0,"△","●")))</f>
        <v>△</v>
      </c>
      <c r="AJ7" s="589"/>
      <c r="AK7" s="590"/>
      <c r="AL7" s="588" t="str">
        <f>IF(AL6="","",IF(AL6-AN6&gt;0,"○",IF(AL6-AN6=0,"△","●")))</f>
        <v>△</v>
      </c>
      <c r="AM7" s="589"/>
      <c r="AN7" s="590"/>
      <c r="AO7" s="585"/>
      <c r="AP7" s="585"/>
      <c r="AQ7" s="585"/>
      <c r="AR7" s="585"/>
      <c r="AS7" s="585"/>
      <c r="AT7" s="585"/>
      <c r="AU7" s="585"/>
      <c r="AV7" s="613"/>
      <c r="AW7" s="586"/>
    </row>
    <row r="8" spans="1:49" ht="17.100000000000001" customHeight="1" x14ac:dyDescent="0.25">
      <c r="A8" s="594">
        <v>3</v>
      </c>
      <c r="B8" s="617" t="s">
        <v>89</v>
      </c>
      <c r="C8" s="597"/>
      <c r="D8" s="36"/>
      <c r="E8" s="37" t="s">
        <v>38</v>
      </c>
      <c r="F8" s="38"/>
      <c r="G8" s="37"/>
      <c r="H8" s="37" t="s">
        <v>38</v>
      </c>
      <c r="I8" s="38"/>
      <c r="J8" s="600"/>
      <c r="K8" s="601"/>
      <c r="L8" s="602"/>
      <c r="M8" s="272"/>
      <c r="N8" s="39" t="s">
        <v>36</v>
      </c>
      <c r="O8" s="40"/>
      <c r="P8" s="606">
        <f t="shared" ref="P8" si="3">(COUNTIF(D9:O9,"○")*3)+(COUNTIF(D9:O9,"△")*1)</f>
        <v>0</v>
      </c>
      <c r="Q8" s="606"/>
      <c r="R8" s="606"/>
      <c r="S8" s="607" t="str">
        <f>IF(SUM(L4:L11)=0,"",(SUM(L4:L11)))</f>
        <v/>
      </c>
      <c r="T8" s="607"/>
      <c r="U8" s="607" t="str">
        <f>IF(SUM(J4:J11)=0,"",(SUM(J4:J11)))</f>
        <v/>
      </c>
      <c r="V8" s="607"/>
      <c r="W8" s="591"/>
      <c r="X8" s="593"/>
      <c r="Y8" s="68"/>
      <c r="Z8" s="594">
        <v>3</v>
      </c>
      <c r="AA8" s="596" t="str">
        <f t="shared" ref="AA8" si="4">B8</f>
        <v>若草バイキング</v>
      </c>
      <c r="AB8" s="597"/>
      <c r="AC8" s="36"/>
      <c r="AD8" s="37" t="s">
        <v>38</v>
      </c>
      <c r="AE8" s="38"/>
      <c r="AF8" s="37"/>
      <c r="AG8" s="37" t="s">
        <v>38</v>
      </c>
      <c r="AH8" s="38"/>
      <c r="AI8" s="600"/>
      <c r="AJ8" s="601"/>
      <c r="AK8" s="602"/>
      <c r="AL8" s="272">
        <f>AK10</f>
        <v>0</v>
      </c>
      <c r="AM8" s="39" t="s">
        <v>36</v>
      </c>
      <c r="AN8" s="40">
        <f>AI10</f>
        <v>0</v>
      </c>
      <c r="AO8" s="585">
        <f t="shared" ref="AO8" si="5">(COUNTIF(AC9:AN9,"○")*3)+(COUNTIF(AC9:AN9,"△")*1)</f>
        <v>1</v>
      </c>
      <c r="AP8" s="585"/>
      <c r="AQ8" s="585"/>
      <c r="AR8" s="585"/>
      <c r="AS8" s="585"/>
      <c r="AT8" s="585"/>
      <c r="AU8" s="585"/>
      <c r="AV8" s="612"/>
      <c r="AW8" s="586"/>
    </row>
    <row r="9" spans="1:49" ht="17.100000000000001" customHeight="1" x14ac:dyDescent="0.25">
      <c r="A9" s="595"/>
      <c r="B9" s="583"/>
      <c r="C9" s="599"/>
      <c r="D9" s="614" t="str">
        <f>IF(D8="","",IF(D8-F8&gt;0,"○",IF(D8-F8=0,"△","●")))</f>
        <v/>
      </c>
      <c r="E9" s="615"/>
      <c r="F9" s="616"/>
      <c r="G9" s="614" t="str">
        <f>IF(G8="","",IF(G8-I8&gt;0,"○",IF(G8-I8=0,"△","●")))</f>
        <v/>
      </c>
      <c r="H9" s="615"/>
      <c r="I9" s="616"/>
      <c r="J9" s="603"/>
      <c r="K9" s="604"/>
      <c r="L9" s="605"/>
      <c r="M9" s="588" t="str">
        <f>IF(M8="","",IF(M8-O8&gt;0,"○",IF(M8-O8=0,"△","●")))</f>
        <v/>
      </c>
      <c r="N9" s="589"/>
      <c r="O9" s="590"/>
      <c r="P9" s="606"/>
      <c r="Q9" s="606"/>
      <c r="R9" s="606"/>
      <c r="S9" s="607"/>
      <c r="T9" s="607"/>
      <c r="U9" s="607"/>
      <c r="V9" s="607"/>
      <c r="W9" s="592"/>
      <c r="X9" s="593"/>
      <c r="Y9" s="68"/>
      <c r="Z9" s="595"/>
      <c r="AA9" s="598"/>
      <c r="AB9" s="599"/>
      <c r="AC9" s="614" t="str">
        <f>IF(AC8="","",IF(AC8-AE8&gt;0,"○",IF(AC8-AE8=0,"△","●")))</f>
        <v/>
      </c>
      <c r="AD9" s="615"/>
      <c r="AE9" s="616"/>
      <c r="AF9" s="614" t="str">
        <f>IF(AF8="","",IF(AF8-AH8&gt;0,"○",IF(AF8-AH8=0,"△","●")))</f>
        <v/>
      </c>
      <c r="AG9" s="615"/>
      <c r="AH9" s="616"/>
      <c r="AI9" s="603"/>
      <c r="AJ9" s="604"/>
      <c r="AK9" s="605"/>
      <c r="AL9" s="588" t="str">
        <f>IF(AL8="","",IF(AL8-AN8&gt;0,"○",IF(AL8-AN8=0,"△","●")))</f>
        <v>△</v>
      </c>
      <c r="AM9" s="589"/>
      <c r="AN9" s="590"/>
      <c r="AO9" s="585"/>
      <c r="AP9" s="585"/>
      <c r="AQ9" s="585"/>
      <c r="AR9" s="585"/>
      <c r="AS9" s="585"/>
      <c r="AT9" s="585"/>
      <c r="AU9" s="585"/>
      <c r="AV9" s="613"/>
      <c r="AW9" s="586"/>
    </row>
    <row r="10" spans="1:49" ht="17.100000000000001" customHeight="1" x14ac:dyDescent="0.25">
      <c r="A10" s="585">
        <v>4</v>
      </c>
      <c r="B10" s="617" t="s">
        <v>418</v>
      </c>
      <c r="C10" s="597"/>
      <c r="D10" s="36"/>
      <c r="E10" s="37" t="s">
        <v>36</v>
      </c>
      <c r="F10" s="38"/>
      <c r="G10" s="37"/>
      <c r="H10" s="37" t="s">
        <v>38</v>
      </c>
      <c r="I10" s="37"/>
      <c r="J10" s="36"/>
      <c r="K10" s="37" t="s">
        <v>38</v>
      </c>
      <c r="L10" s="38"/>
      <c r="M10" s="600"/>
      <c r="N10" s="601"/>
      <c r="O10" s="602"/>
      <c r="P10" s="606">
        <f t="shared" ref="P10" si="6">(COUNTIF(D11:O11,"○")*3)+(COUNTIF(D11:O11,"△")*1)</f>
        <v>0</v>
      </c>
      <c r="Q10" s="606"/>
      <c r="R10" s="606"/>
      <c r="S10" s="607" t="str">
        <f>IF(SUM(O4:O11)=0,"",(SUM(O4:O11)))</f>
        <v/>
      </c>
      <c r="T10" s="607"/>
      <c r="U10" s="607" t="str">
        <f>IF(SUM(M4:M11)=0,"",(SUM(M4:M11)))</f>
        <v/>
      </c>
      <c r="V10" s="607"/>
      <c r="W10" s="591"/>
      <c r="X10" s="593"/>
      <c r="Y10" s="68"/>
      <c r="Z10" s="585">
        <v>4</v>
      </c>
      <c r="AA10" s="596" t="str">
        <f t="shared" ref="AA10" si="7">B10</f>
        <v>FC.SABIO</v>
      </c>
      <c r="AB10" s="597"/>
      <c r="AC10" s="36"/>
      <c r="AD10" s="37" t="s">
        <v>36</v>
      </c>
      <c r="AE10" s="38"/>
      <c r="AF10" s="37"/>
      <c r="AG10" s="37" t="s">
        <v>38</v>
      </c>
      <c r="AH10" s="37"/>
      <c r="AI10" s="36"/>
      <c r="AJ10" s="37" t="s">
        <v>38</v>
      </c>
      <c r="AK10" s="38"/>
      <c r="AL10" s="600"/>
      <c r="AM10" s="601"/>
      <c r="AN10" s="602"/>
      <c r="AO10" s="585">
        <f t="shared" ref="AO10" si="8">(COUNTIF(AC11:AN11,"○")*3)+(COUNTIF(AC11:AN11,"△")*1)</f>
        <v>0</v>
      </c>
      <c r="AP10" s="585"/>
      <c r="AQ10" s="585"/>
      <c r="AR10" s="585"/>
      <c r="AS10" s="585"/>
      <c r="AT10" s="585"/>
      <c r="AU10" s="585"/>
      <c r="AV10" s="612"/>
      <c r="AW10" s="586"/>
    </row>
    <row r="11" spans="1:49" ht="17.100000000000001" customHeight="1" x14ac:dyDescent="0.25">
      <c r="A11" s="585"/>
      <c r="B11" s="583"/>
      <c r="C11" s="599"/>
      <c r="D11" s="614" t="str">
        <f>IF(D10="","",IF(D10-F10&gt;0,"○",IF(D10-F10=0,"△","●")))</f>
        <v/>
      </c>
      <c r="E11" s="615"/>
      <c r="F11" s="616"/>
      <c r="G11" s="614" t="str">
        <f>IF(G10="","",IF(G10-I10&gt;0,"○",IF(G10-I10=0,"△","●")))</f>
        <v/>
      </c>
      <c r="H11" s="615"/>
      <c r="I11" s="616"/>
      <c r="J11" s="614" t="str">
        <f>IF(J10="","",IF(J10-L10&gt;0,"○",IF(J10-L10=0,"△","●")))</f>
        <v/>
      </c>
      <c r="K11" s="615"/>
      <c r="L11" s="616"/>
      <c r="M11" s="603"/>
      <c r="N11" s="604"/>
      <c r="O11" s="605"/>
      <c r="P11" s="606"/>
      <c r="Q11" s="606"/>
      <c r="R11" s="606"/>
      <c r="S11" s="607"/>
      <c r="T11" s="607"/>
      <c r="U11" s="607"/>
      <c r="V11" s="607"/>
      <c r="W11" s="592"/>
      <c r="X11" s="593"/>
      <c r="Y11" s="68"/>
      <c r="Z11" s="585"/>
      <c r="AA11" s="598"/>
      <c r="AB11" s="599"/>
      <c r="AC11" s="614" t="str">
        <f>IF(AC10="","",IF(AC10-AE10&gt;0,"○",IF(AC10-AE10=0,"△","●")))</f>
        <v/>
      </c>
      <c r="AD11" s="615"/>
      <c r="AE11" s="616"/>
      <c r="AF11" s="614" t="str">
        <f>IF(AF10="","",IF(AF10-AH10&gt;0,"○",IF(AF10-AH10=0,"△","●")))</f>
        <v/>
      </c>
      <c r="AG11" s="615"/>
      <c r="AH11" s="616"/>
      <c r="AI11" s="614" t="str">
        <f>IF(AI10="","",IF(AI10-AK10&gt;0,"○",IF(AI10-AK10=0,"△","●")))</f>
        <v/>
      </c>
      <c r="AJ11" s="615"/>
      <c r="AK11" s="616"/>
      <c r="AL11" s="603"/>
      <c r="AM11" s="604"/>
      <c r="AN11" s="605"/>
      <c r="AO11" s="585"/>
      <c r="AP11" s="585"/>
      <c r="AQ11" s="585"/>
      <c r="AR11" s="585"/>
      <c r="AS11" s="585"/>
      <c r="AT11" s="585"/>
      <c r="AU11" s="585"/>
      <c r="AV11" s="613"/>
      <c r="AW11" s="586"/>
    </row>
    <row r="12" spans="1:49" ht="17.100000000000001" customHeight="1" x14ac:dyDescent="0.25">
      <c r="A12" s="67"/>
      <c r="B12" s="67"/>
      <c r="C12" s="67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59"/>
      <c r="Q12" s="159"/>
      <c r="R12" s="159"/>
      <c r="S12" s="159"/>
      <c r="T12" s="159"/>
      <c r="U12" s="159"/>
      <c r="V12" s="159"/>
      <c r="W12" s="159"/>
      <c r="X12" s="68"/>
      <c r="Y12" s="68"/>
      <c r="Z12" s="67"/>
      <c r="AA12" s="67"/>
      <c r="AB12" s="67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159"/>
      <c r="AP12" s="159"/>
      <c r="AQ12" s="159"/>
      <c r="AR12" s="159"/>
      <c r="AS12" s="159"/>
      <c r="AT12" s="159"/>
      <c r="AU12" s="159"/>
      <c r="AV12" s="159"/>
      <c r="AW12" s="68"/>
    </row>
    <row r="13" spans="1:49" ht="16.899999999999999" customHeight="1" x14ac:dyDescent="0.25">
      <c r="B13" s="67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60" t="s">
        <v>98</v>
      </c>
      <c r="P13" s="159"/>
      <c r="Q13" s="159"/>
      <c r="R13" s="159"/>
      <c r="S13" s="159"/>
      <c r="T13" s="683" t="s">
        <v>248</v>
      </c>
      <c r="U13" s="683"/>
      <c r="V13" s="683"/>
      <c r="W13" s="683"/>
      <c r="X13" s="68"/>
      <c r="Y13" s="68"/>
      <c r="AA13" s="67"/>
      <c r="AB13" s="67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159"/>
      <c r="AP13" s="159"/>
      <c r="AQ13" s="159"/>
      <c r="AR13" s="159"/>
      <c r="AS13" s="159"/>
      <c r="AT13" s="159"/>
      <c r="AU13" s="159"/>
      <c r="AV13" s="159"/>
      <c r="AW13" s="68"/>
    </row>
    <row r="14" spans="1:49" ht="17.100000000000001" customHeight="1" x14ac:dyDescent="0.25">
      <c r="A14" s="641" t="s">
        <v>5</v>
      </c>
      <c r="B14" s="584" t="s">
        <v>6</v>
      </c>
      <c r="C14" s="576"/>
      <c r="D14" s="643" t="str">
        <f>B2</f>
        <v>I</v>
      </c>
      <c r="E14" s="644"/>
      <c r="F14" s="644" t="s">
        <v>29</v>
      </c>
      <c r="G14" s="644"/>
      <c r="H14" s="644"/>
      <c r="I14" s="273"/>
      <c r="J14" s="644" t="s">
        <v>84</v>
      </c>
      <c r="K14" s="644"/>
      <c r="L14" s="644"/>
      <c r="M14" s="644"/>
      <c r="N14" s="647" t="s">
        <v>419</v>
      </c>
      <c r="O14" s="647"/>
      <c r="P14" s="647"/>
      <c r="Q14" s="647"/>
      <c r="R14" s="647"/>
      <c r="S14" s="647"/>
      <c r="T14" s="647"/>
      <c r="U14" s="647"/>
      <c r="V14" s="648"/>
      <c r="W14" s="619" t="s">
        <v>85</v>
      </c>
      <c r="X14" s="594" t="s">
        <v>8</v>
      </c>
      <c r="Y14" s="70"/>
      <c r="Z14" s="639" t="s">
        <v>5</v>
      </c>
      <c r="AA14" s="584" t="s">
        <v>6</v>
      </c>
      <c r="AB14" s="576"/>
      <c r="AC14" s="640" t="str">
        <f>AA2</f>
        <v>Ａ</v>
      </c>
      <c r="AD14" s="618"/>
      <c r="AE14" s="618" t="s">
        <v>29</v>
      </c>
      <c r="AF14" s="618"/>
      <c r="AG14" s="618"/>
      <c r="AH14" s="161"/>
      <c r="AI14" s="618" t="s">
        <v>84</v>
      </c>
      <c r="AJ14" s="618"/>
      <c r="AK14" s="618"/>
      <c r="AL14" s="618"/>
      <c r="AM14" s="618"/>
      <c r="AN14" s="618"/>
      <c r="AO14" s="618"/>
      <c r="AP14" s="618"/>
      <c r="AQ14" s="618"/>
      <c r="AR14" s="618"/>
      <c r="AS14" s="618"/>
      <c r="AT14" s="618"/>
      <c r="AU14" s="597"/>
      <c r="AV14" s="619" t="s">
        <v>85</v>
      </c>
      <c r="AW14" s="594" t="s">
        <v>8</v>
      </c>
    </row>
    <row r="15" spans="1:49" ht="17.100000000000001" customHeight="1" x14ac:dyDescent="0.25">
      <c r="A15" s="642"/>
      <c r="B15" s="577"/>
      <c r="C15" s="579"/>
      <c r="D15" s="645"/>
      <c r="E15" s="646"/>
      <c r="F15" s="646"/>
      <c r="G15" s="646"/>
      <c r="H15" s="646"/>
      <c r="I15" s="274"/>
      <c r="J15" s="646"/>
      <c r="K15" s="646"/>
      <c r="L15" s="646"/>
      <c r="M15" s="646"/>
      <c r="N15" s="649"/>
      <c r="O15" s="649"/>
      <c r="P15" s="649"/>
      <c r="Q15" s="649"/>
      <c r="R15" s="649"/>
      <c r="S15" s="649"/>
      <c r="T15" s="649"/>
      <c r="U15" s="649"/>
      <c r="V15" s="650"/>
      <c r="W15" s="638"/>
      <c r="X15" s="595"/>
      <c r="Y15" s="70"/>
      <c r="Z15" s="639"/>
      <c r="AA15" s="577"/>
      <c r="AB15" s="579"/>
      <c r="AC15" s="598"/>
      <c r="AD15" s="583"/>
      <c r="AE15" s="583"/>
      <c r="AF15" s="583"/>
      <c r="AG15" s="583"/>
      <c r="AH15" s="162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99"/>
      <c r="AV15" s="620"/>
      <c r="AW15" s="620"/>
    </row>
    <row r="16" spans="1:49" ht="17.100000000000001" customHeight="1" x14ac:dyDescent="0.3">
      <c r="A16" s="621">
        <v>1</v>
      </c>
      <c r="B16" s="623">
        <v>0.4375</v>
      </c>
      <c r="C16" s="624"/>
      <c r="D16" s="627" t="str">
        <f>B8</f>
        <v>若草バイキング</v>
      </c>
      <c r="E16" s="628"/>
      <c r="F16" s="628"/>
      <c r="G16" s="628"/>
      <c r="H16" s="609"/>
      <c r="I16" s="630"/>
      <c r="J16" s="631"/>
      <c r="K16" s="634" t="s">
        <v>39</v>
      </c>
      <c r="L16" s="113"/>
      <c r="M16" s="114" t="s">
        <v>38</v>
      </c>
      <c r="N16" s="113"/>
      <c r="O16" s="636" t="s">
        <v>40</v>
      </c>
      <c r="P16" s="644"/>
      <c r="Q16" s="652"/>
      <c r="R16" s="640" t="str">
        <f>B10</f>
        <v>FC.SABIO</v>
      </c>
      <c r="S16" s="618"/>
      <c r="T16" s="618"/>
      <c r="U16" s="618"/>
      <c r="V16" s="597"/>
      <c r="W16" s="651" t="str">
        <f>B6</f>
        <v>VCひがしJr</v>
      </c>
      <c r="X16" s="651" t="str">
        <f>B4</f>
        <v>VF甲府U-12</v>
      </c>
      <c r="Y16" s="70"/>
      <c r="Z16" s="664">
        <v>1</v>
      </c>
      <c r="AA16" s="623">
        <f>B16</f>
        <v>0.4375</v>
      </c>
      <c r="AB16" s="624"/>
      <c r="AC16" s="654" t="str">
        <f>D16</f>
        <v>若草バイキング</v>
      </c>
      <c r="AD16" s="654"/>
      <c r="AE16" s="654"/>
      <c r="AF16" s="654"/>
      <c r="AG16" s="654"/>
      <c r="AH16" s="656"/>
      <c r="AI16" s="657"/>
      <c r="AJ16" s="660" t="s">
        <v>39</v>
      </c>
      <c r="AK16" s="26"/>
      <c r="AL16" s="127" t="s">
        <v>38</v>
      </c>
      <c r="AM16" s="26"/>
      <c r="AN16" s="662" t="s">
        <v>40</v>
      </c>
      <c r="AO16" s="640"/>
      <c r="AP16" s="597"/>
      <c r="AQ16" s="654" t="str">
        <f>R16</f>
        <v>FC.SABIO</v>
      </c>
      <c r="AR16" s="654"/>
      <c r="AS16" s="654"/>
      <c r="AT16" s="654"/>
      <c r="AU16" s="654"/>
      <c r="AV16" s="651" t="str">
        <f>W16</f>
        <v>VCひがしJr</v>
      </c>
      <c r="AW16" s="651" t="str">
        <f>X16</f>
        <v>VF甲府U-12</v>
      </c>
    </row>
    <row r="17" spans="1:49" ht="17.100000000000001" customHeight="1" x14ac:dyDescent="0.3">
      <c r="A17" s="622"/>
      <c r="B17" s="625"/>
      <c r="C17" s="626"/>
      <c r="D17" s="629"/>
      <c r="E17" s="610"/>
      <c r="F17" s="610"/>
      <c r="G17" s="610"/>
      <c r="H17" s="611"/>
      <c r="I17" s="632"/>
      <c r="J17" s="633"/>
      <c r="K17" s="635"/>
      <c r="L17" s="115"/>
      <c r="M17" s="116" t="s">
        <v>38</v>
      </c>
      <c r="N17" s="115"/>
      <c r="O17" s="637"/>
      <c r="P17" s="646"/>
      <c r="Q17" s="653"/>
      <c r="R17" s="598"/>
      <c r="S17" s="583"/>
      <c r="T17" s="583"/>
      <c r="U17" s="583"/>
      <c r="V17" s="599"/>
      <c r="W17" s="620"/>
      <c r="X17" s="620"/>
      <c r="Y17" s="70"/>
      <c r="Z17" s="664"/>
      <c r="AA17" s="625"/>
      <c r="AB17" s="626"/>
      <c r="AC17" s="655"/>
      <c r="AD17" s="655"/>
      <c r="AE17" s="655"/>
      <c r="AF17" s="655"/>
      <c r="AG17" s="655"/>
      <c r="AH17" s="658"/>
      <c r="AI17" s="659"/>
      <c r="AJ17" s="661"/>
      <c r="AK17" s="27"/>
      <c r="AL17" s="278" t="s">
        <v>38</v>
      </c>
      <c r="AM17" s="27"/>
      <c r="AN17" s="663"/>
      <c r="AO17" s="598"/>
      <c r="AP17" s="599"/>
      <c r="AQ17" s="655"/>
      <c r="AR17" s="655"/>
      <c r="AS17" s="655"/>
      <c r="AT17" s="655"/>
      <c r="AU17" s="655"/>
      <c r="AV17" s="620"/>
      <c r="AW17" s="620"/>
    </row>
    <row r="18" spans="1:49" ht="17.100000000000001" customHeight="1" x14ac:dyDescent="0.3">
      <c r="A18" s="621">
        <v>2</v>
      </c>
      <c r="B18" s="623">
        <v>0.47916666666666669</v>
      </c>
      <c r="C18" s="624"/>
      <c r="D18" s="627" t="str">
        <f>B4</f>
        <v>VF甲府U-12</v>
      </c>
      <c r="E18" s="628"/>
      <c r="F18" s="628"/>
      <c r="G18" s="628"/>
      <c r="H18" s="609"/>
      <c r="I18" s="630"/>
      <c r="J18" s="631"/>
      <c r="K18" s="634" t="s">
        <v>39</v>
      </c>
      <c r="L18" s="113"/>
      <c r="M18" s="114" t="s">
        <v>38</v>
      </c>
      <c r="N18" s="113"/>
      <c r="O18" s="636" t="s">
        <v>40</v>
      </c>
      <c r="P18" s="644"/>
      <c r="Q18" s="652"/>
      <c r="R18" s="640" t="str">
        <f>B6</f>
        <v>VCひがしJr</v>
      </c>
      <c r="S18" s="618"/>
      <c r="T18" s="618"/>
      <c r="U18" s="618"/>
      <c r="V18" s="597"/>
      <c r="W18" s="651" t="str">
        <f>B10</f>
        <v>FC.SABIO</v>
      </c>
      <c r="X18" s="651" t="str">
        <f>B8</f>
        <v>若草バイキング</v>
      </c>
      <c r="Y18" s="70"/>
      <c r="Z18" s="664">
        <v>2</v>
      </c>
      <c r="AA18" s="623">
        <f t="shared" ref="AA18" si="9">B18</f>
        <v>0.47916666666666669</v>
      </c>
      <c r="AB18" s="624"/>
      <c r="AC18" s="654" t="str">
        <f t="shared" ref="AC18" si="10">D18</f>
        <v>VF甲府U-12</v>
      </c>
      <c r="AD18" s="654"/>
      <c r="AE18" s="654"/>
      <c r="AF18" s="654"/>
      <c r="AG18" s="654"/>
      <c r="AH18" s="656"/>
      <c r="AI18" s="657"/>
      <c r="AJ18" s="660" t="s">
        <v>39</v>
      </c>
      <c r="AK18" s="26"/>
      <c r="AL18" s="127" t="s">
        <v>38</v>
      </c>
      <c r="AM18" s="26"/>
      <c r="AN18" s="662" t="s">
        <v>40</v>
      </c>
      <c r="AO18" s="640"/>
      <c r="AP18" s="597"/>
      <c r="AQ18" s="654" t="str">
        <f t="shared" ref="AQ18" si="11">R18</f>
        <v>VCひがしJr</v>
      </c>
      <c r="AR18" s="654"/>
      <c r="AS18" s="654"/>
      <c r="AT18" s="654"/>
      <c r="AU18" s="654"/>
      <c r="AV18" s="651" t="str">
        <f t="shared" ref="AV18:AW18" si="12">W18</f>
        <v>FC.SABIO</v>
      </c>
      <c r="AW18" s="651" t="str">
        <f t="shared" si="12"/>
        <v>若草バイキング</v>
      </c>
    </row>
    <row r="19" spans="1:49" ht="17.100000000000001" customHeight="1" x14ac:dyDescent="0.3">
      <c r="A19" s="622"/>
      <c r="B19" s="625"/>
      <c r="C19" s="626"/>
      <c r="D19" s="629"/>
      <c r="E19" s="610"/>
      <c r="F19" s="610"/>
      <c r="G19" s="610"/>
      <c r="H19" s="611"/>
      <c r="I19" s="632"/>
      <c r="J19" s="633"/>
      <c r="K19" s="635"/>
      <c r="L19" s="115"/>
      <c r="M19" s="116" t="s">
        <v>38</v>
      </c>
      <c r="N19" s="115"/>
      <c r="O19" s="637"/>
      <c r="P19" s="646"/>
      <c r="Q19" s="653"/>
      <c r="R19" s="598"/>
      <c r="S19" s="583"/>
      <c r="T19" s="583"/>
      <c r="U19" s="583"/>
      <c r="V19" s="599"/>
      <c r="W19" s="620"/>
      <c r="X19" s="620"/>
      <c r="Y19" s="70"/>
      <c r="Z19" s="664"/>
      <c r="AA19" s="625"/>
      <c r="AB19" s="626"/>
      <c r="AC19" s="655"/>
      <c r="AD19" s="655"/>
      <c r="AE19" s="655"/>
      <c r="AF19" s="655"/>
      <c r="AG19" s="655"/>
      <c r="AH19" s="658"/>
      <c r="AI19" s="659"/>
      <c r="AJ19" s="661"/>
      <c r="AK19" s="27"/>
      <c r="AL19" s="278" t="s">
        <v>38</v>
      </c>
      <c r="AM19" s="27"/>
      <c r="AN19" s="663"/>
      <c r="AO19" s="598"/>
      <c r="AP19" s="599"/>
      <c r="AQ19" s="655"/>
      <c r="AR19" s="655"/>
      <c r="AS19" s="655"/>
      <c r="AT19" s="655"/>
      <c r="AU19" s="655"/>
      <c r="AV19" s="620"/>
      <c r="AW19" s="620"/>
    </row>
    <row r="20" spans="1:49" ht="17.100000000000001" customHeight="1" x14ac:dyDescent="0.3">
      <c r="A20" s="621">
        <v>3</v>
      </c>
      <c r="B20" s="623">
        <v>0.5625</v>
      </c>
      <c r="C20" s="624"/>
      <c r="D20" s="627" t="str">
        <f>B6</f>
        <v>VCひがしJr</v>
      </c>
      <c r="E20" s="628"/>
      <c r="F20" s="628"/>
      <c r="G20" s="628"/>
      <c r="H20" s="609"/>
      <c r="I20" s="630"/>
      <c r="J20" s="631"/>
      <c r="K20" s="634" t="s">
        <v>39</v>
      </c>
      <c r="L20" s="113"/>
      <c r="M20" s="114" t="s">
        <v>38</v>
      </c>
      <c r="N20" s="113"/>
      <c r="O20" s="636" t="s">
        <v>40</v>
      </c>
      <c r="P20" s="644"/>
      <c r="Q20" s="652"/>
      <c r="R20" s="640" t="str">
        <f>B8</f>
        <v>若草バイキング</v>
      </c>
      <c r="S20" s="618"/>
      <c r="T20" s="618"/>
      <c r="U20" s="618"/>
      <c r="V20" s="597"/>
      <c r="W20" s="651" t="str">
        <f>B4</f>
        <v>VF甲府U-12</v>
      </c>
      <c r="X20" s="651" t="str">
        <f>B10</f>
        <v>FC.SABIO</v>
      </c>
      <c r="Y20" s="70"/>
      <c r="Z20" s="664">
        <v>3</v>
      </c>
      <c r="AA20" s="623">
        <f t="shared" ref="AA20" si="13">B20</f>
        <v>0.5625</v>
      </c>
      <c r="AB20" s="624"/>
      <c r="AC20" s="654" t="str">
        <f t="shared" ref="AC20" si="14">D20</f>
        <v>VCひがしJr</v>
      </c>
      <c r="AD20" s="654"/>
      <c r="AE20" s="654"/>
      <c r="AF20" s="654"/>
      <c r="AG20" s="654"/>
      <c r="AH20" s="656"/>
      <c r="AI20" s="657"/>
      <c r="AJ20" s="660" t="s">
        <v>39</v>
      </c>
      <c r="AK20" s="26"/>
      <c r="AL20" s="127" t="s">
        <v>38</v>
      </c>
      <c r="AM20" s="26"/>
      <c r="AN20" s="662" t="s">
        <v>40</v>
      </c>
      <c r="AO20" s="640"/>
      <c r="AP20" s="597"/>
      <c r="AQ20" s="654" t="str">
        <f t="shared" ref="AQ20" si="15">R20</f>
        <v>若草バイキング</v>
      </c>
      <c r="AR20" s="654"/>
      <c r="AS20" s="654"/>
      <c r="AT20" s="654"/>
      <c r="AU20" s="654"/>
      <c r="AV20" s="651" t="str">
        <f t="shared" ref="AV20:AW20" si="16">W20</f>
        <v>VF甲府U-12</v>
      </c>
      <c r="AW20" s="651" t="str">
        <f t="shared" si="16"/>
        <v>FC.SABIO</v>
      </c>
    </row>
    <row r="21" spans="1:49" ht="17.100000000000001" customHeight="1" x14ac:dyDescent="0.3">
      <c r="A21" s="622"/>
      <c r="B21" s="625"/>
      <c r="C21" s="626"/>
      <c r="D21" s="629"/>
      <c r="E21" s="610"/>
      <c r="F21" s="610"/>
      <c r="G21" s="610"/>
      <c r="H21" s="611"/>
      <c r="I21" s="632"/>
      <c r="J21" s="633"/>
      <c r="K21" s="635"/>
      <c r="L21" s="115"/>
      <c r="M21" s="116" t="s">
        <v>38</v>
      </c>
      <c r="N21" s="115"/>
      <c r="O21" s="637"/>
      <c r="P21" s="646"/>
      <c r="Q21" s="653"/>
      <c r="R21" s="598"/>
      <c r="S21" s="583"/>
      <c r="T21" s="583"/>
      <c r="U21" s="583"/>
      <c r="V21" s="599"/>
      <c r="W21" s="620"/>
      <c r="X21" s="620"/>
      <c r="Y21" s="70"/>
      <c r="Z21" s="664"/>
      <c r="AA21" s="625"/>
      <c r="AB21" s="626"/>
      <c r="AC21" s="655"/>
      <c r="AD21" s="655"/>
      <c r="AE21" s="655"/>
      <c r="AF21" s="655"/>
      <c r="AG21" s="655"/>
      <c r="AH21" s="658"/>
      <c r="AI21" s="659"/>
      <c r="AJ21" s="661"/>
      <c r="AK21" s="27"/>
      <c r="AL21" s="278" t="s">
        <v>38</v>
      </c>
      <c r="AM21" s="27"/>
      <c r="AN21" s="663"/>
      <c r="AO21" s="598"/>
      <c r="AP21" s="599"/>
      <c r="AQ21" s="655"/>
      <c r="AR21" s="655"/>
      <c r="AS21" s="655"/>
      <c r="AT21" s="655"/>
      <c r="AU21" s="655"/>
      <c r="AV21" s="620"/>
      <c r="AW21" s="620"/>
    </row>
    <row r="22" spans="1:49" ht="17.100000000000001" customHeight="1" x14ac:dyDescent="0.3">
      <c r="A22" s="621">
        <v>4</v>
      </c>
      <c r="B22" s="623">
        <v>0.60416666666666663</v>
      </c>
      <c r="C22" s="624"/>
      <c r="D22" s="627" t="str">
        <f>B4</f>
        <v>VF甲府U-12</v>
      </c>
      <c r="E22" s="628"/>
      <c r="F22" s="628"/>
      <c r="G22" s="628"/>
      <c r="H22" s="609"/>
      <c r="I22" s="630"/>
      <c r="J22" s="631"/>
      <c r="K22" s="634" t="s">
        <v>39</v>
      </c>
      <c r="L22" s="117"/>
      <c r="M22" s="118" t="s">
        <v>38</v>
      </c>
      <c r="N22" s="117"/>
      <c r="O22" s="636" t="s">
        <v>40</v>
      </c>
      <c r="P22" s="644"/>
      <c r="Q22" s="652"/>
      <c r="R22" s="640" t="str">
        <f>B10</f>
        <v>FC.SABIO</v>
      </c>
      <c r="S22" s="618"/>
      <c r="T22" s="618"/>
      <c r="U22" s="618"/>
      <c r="V22" s="597"/>
      <c r="W22" s="651" t="str">
        <f>B8</f>
        <v>若草バイキング</v>
      </c>
      <c r="X22" s="651" t="str">
        <f>B6</f>
        <v>VCひがしJr</v>
      </c>
      <c r="Y22" s="70"/>
      <c r="Z22" s="664">
        <v>4</v>
      </c>
      <c r="AA22" s="623">
        <f t="shared" ref="AA22" si="17">B22</f>
        <v>0.60416666666666663</v>
      </c>
      <c r="AB22" s="624"/>
      <c r="AC22" s="654" t="str">
        <f t="shared" ref="AC22" si="18">D22</f>
        <v>VF甲府U-12</v>
      </c>
      <c r="AD22" s="654"/>
      <c r="AE22" s="654"/>
      <c r="AF22" s="654"/>
      <c r="AG22" s="654"/>
      <c r="AH22" s="665"/>
      <c r="AI22" s="666"/>
      <c r="AJ22" s="667" t="s">
        <v>39</v>
      </c>
      <c r="AK22" s="67"/>
      <c r="AL22" s="71" t="s">
        <v>38</v>
      </c>
      <c r="AM22" s="67"/>
      <c r="AN22" s="668" t="s">
        <v>40</v>
      </c>
      <c r="AO22" s="640"/>
      <c r="AP22" s="597"/>
      <c r="AQ22" s="654" t="str">
        <f t="shared" ref="AQ22" si="19">R22</f>
        <v>FC.SABIO</v>
      </c>
      <c r="AR22" s="654"/>
      <c r="AS22" s="654"/>
      <c r="AT22" s="654"/>
      <c r="AU22" s="654"/>
      <c r="AV22" s="651" t="str">
        <f t="shared" ref="AV22:AW22" si="20">W22</f>
        <v>若草バイキング</v>
      </c>
      <c r="AW22" s="651" t="str">
        <f t="shared" si="20"/>
        <v>VCひがしJr</v>
      </c>
    </row>
    <row r="23" spans="1:49" ht="17.100000000000001" customHeight="1" x14ac:dyDescent="0.3">
      <c r="A23" s="622"/>
      <c r="B23" s="625"/>
      <c r="C23" s="626"/>
      <c r="D23" s="629"/>
      <c r="E23" s="610"/>
      <c r="F23" s="610"/>
      <c r="G23" s="610"/>
      <c r="H23" s="611"/>
      <c r="I23" s="632"/>
      <c r="J23" s="633"/>
      <c r="K23" s="635"/>
      <c r="L23" s="115"/>
      <c r="M23" s="116" t="s">
        <v>38</v>
      </c>
      <c r="N23" s="115"/>
      <c r="O23" s="637"/>
      <c r="P23" s="646"/>
      <c r="Q23" s="653"/>
      <c r="R23" s="598"/>
      <c r="S23" s="583"/>
      <c r="T23" s="583"/>
      <c r="U23" s="583"/>
      <c r="V23" s="599"/>
      <c r="W23" s="620"/>
      <c r="X23" s="620"/>
      <c r="Y23" s="70"/>
      <c r="Z23" s="664"/>
      <c r="AA23" s="625"/>
      <c r="AB23" s="626"/>
      <c r="AC23" s="655"/>
      <c r="AD23" s="655"/>
      <c r="AE23" s="655"/>
      <c r="AF23" s="655"/>
      <c r="AG23" s="655"/>
      <c r="AH23" s="658"/>
      <c r="AI23" s="659"/>
      <c r="AJ23" s="661"/>
      <c r="AK23" s="27"/>
      <c r="AL23" s="278" t="s">
        <v>38</v>
      </c>
      <c r="AM23" s="27"/>
      <c r="AN23" s="663"/>
      <c r="AO23" s="598"/>
      <c r="AP23" s="599"/>
      <c r="AQ23" s="655"/>
      <c r="AR23" s="655"/>
      <c r="AS23" s="655"/>
      <c r="AT23" s="655"/>
      <c r="AU23" s="655"/>
      <c r="AV23" s="620"/>
      <c r="AW23" s="620"/>
    </row>
    <row r="24" spans="1:49" ht="17.100000000000001" customHeight="1" x14ac:dyDescent="0.25">
      <c r="A24" s="664"/>
      <c r="B24" s="623"/>
      <c r="C24" s="624"/>
      <c r="D24" s="655"/>
      <c r="E24" s="655"/>
      <c r="F24" s="655"/>
      <c r="G24" s="655"/>
      <c r="H24" s="655"/>
      <c r="I24" s="656"/>
      <c r="J24" s="657"/>
      <c r="K24" s="660" t="s">
        <v>39</v>
      </c>
      <c r="L24" s="26"/>
      <c r="M24" s="127" t="s">
        <v>38</v>
      </c>
      <c r="N24" s="26"/>
      <c r="O24" s="662" t="s">
        <v>40</v>
      </c>
      <c r="P24" s="618"/>
      <c r="Q24" s="597"/>
      <c r="R24" s="584"/>
      <c r="S24" s="575"/>
      <c r="T24" s="575"/>
      <c r="U24" s="575"/>
      <c r="V24" s="576"/>
      <c r="W24" s="651"/>
      <c r="X24" s="651"/>
      <c r="Y24" s="70"/>
      <c r="Z24" s="664"/>
      <c r="AA24" s="623"/>
      <c r="AB24" s="624"/>
      <c r="AC24" s="655"/>
      <c r="AD24" s="655"/>
      <c r="AE24" s="655"/>
      <c r="AF24" s="655"/>
      <c r="AG24" s="655"/>
      <c r="AH24" s="656"/>
      <c r="AI24" s="657"/>
      <c r="AJ24" s="660" t="s">
        <v>39</v>
      </c>
      <c r="AK24" s="26"/>
      <c r="AL24" s="127" t="s">
        <v>38</v>
      </c>
      <c r="AM24" s="26"/>
      <c r="AN24" s="662" t="s">
        <v>40</v>
      </c>
      <c r="AO24" s="640"/>
      <c r="AP24" s="597"/>
      <c r="AQ24" s="584"/>
      <c r="AR24" s="575"/>
      <c r="AS24" s="575"/>
      <c r="AT24" s="575"/>
      <c r="AU24" s="576"/>
      <c r="AV24" s="651"/>
      <c r="AW24" s="651"/>
    </row>
    <row r="25" spans="1:49" ht="17.100000000000001" customHeight="1" x14ac:dyDescent="0.25">
      <c r="A25" s="664"/>
      <c r="B25" s="625"/>
      <c r="C25" s="626"/>
      <c r="D25" s="655"/>
      <c r="E25" s="655"/>
      <c r="F25" s="655"/>
      <c r="G25" s="655"/>
      <c r="H25" s="655"/>
      <c r="I25" s="658"/>
      <c r="J25" s="659"/>
      <c r="K25" s="661"/>
      <c r="L25" s="27"/>
      <c r="M25" s="278" t="s">
        <v>38</v>
      </c>
      <c r="N25" s="27"/>
      <c r="O25" s="663"/>
      <c r="P25" s="583"/>
      <c r="Q25" s="599"/>
      <c r="R25" s="577"/>
      <c r="S25" s="578"/>
      <c r="T25" s="578"/>
      <c r="U25" s="578"/>
      <c r="V25" s="579"/>
      <c r="W25" s="620"/>
      <c r="X25" s="620"/>
      <c r="Y25" s="70"/>
      <c r="Z25" s="664"/>
      <c r="AA25" s="625"/>
      <c r="AB25" s="626"/>
      <c r="AC25" s="655"/>
      <c r="AD25" s="655"/>
      <c r="AE25" s="655"/>
      <c r="AF25" s="655"/>
      <c r="AG25" s="655"/>
      <c r="AH25" s="658"/>
      <c r="AI25" s="659"/>
      <c r="AJ25" s="661"/>
      <c r="AK25" s="27"/>
      <c r="AL25" s="278" t="s">
        <v>38</v>
      </c>
      <c r="AM25" s="27"/>
      <c r="AN25" s="663"/>
      <c r="AO25" s="598"/>
      <c r="AP25" s="599"/>
      <c r="AQ25" s="577"/>
      <c r="AR25" s="578"/>
      <c r="AS25" s="578"/>
      <c r="AT25" s="578"/>
      <c r="AU25" s="579"/>
      <c r="AV25" s="620"/>
      <c r="AW25" s="620"/>
    </row>
    <row r="26" spans="1:49" ht="17.100000000000001" customHeight="1" x14ac:dyDescent="0.25">
      <c r="A26" s="277"/>
      <c r="B26" s="277"/>
      <c r="C26" s="163"/>
      <c r="D26" s="58"/>
      <c r="E26" s="59"/>
      <c r="F26" s="59"/>
      <c r="G26" s="59"/>
      <c r="H26" s="59"/>
      <c r="I26" s="60"/>
      <c r="K26" s="62"/>
      <c r="M26" s="63"/>
      <c r="O26" s="62"/>
      <c r="P26" s="59"/>
      <c r="Z26" s="277"/>
      <c r="AA26" s="277"/>
      <c r="AB26" s="163"/>
      <c r="AC26" s="58"/>
      <c r="AD26" s="59"/>
      <c r="AE26" s="59"/>
      <c r="AF26" s="59"/>
      <c r="AG26" s="59"/>
      <c r="AH26" s="60"/>
      <c r="AJ26" s="62"/>
      <c r="AL26" s="63"/>
      <c r="AN26" s="62"/>
      <c r="AO26" s="59"/>
    </row>
    <row r="27" spans="1:49" ht="17.100000000000001" customHeight="1" x14ac:dyDescent="0.25">
      <c r="A27" s="67"/>
      <c r="B27" s="67"/>
      <c r="O27" s="160" t="s">
        <v>227</v>
      </c>
      <c r="T27" s="683" t="s">
        <v>248</v>
      </c>
      <c r="U27" s="683"/>
      <c r="V27" s="683"/>
      <c r="W27" s="683"/>
      <c r="Z27" s="67"/>
      <c r="AA27" s="67"/>
    </row>
    <row r="28" spans="1:49" ht="17.100000000000001" customHeight="1" x14ac:dyDescent="0.25">
      <c r="A28" s="639" t="s">
        <v>5</v>
      </c>
      <c r="B28" s="584" t="s">
        <v>6</v>
      </c>
      <c r="C28" s="576"/>
      <c r="D28" s="669" t="str">
        <f>D14</f>
        <v>I</v>
      </c>
      <c r="E28" s="670"/>
      <c r="F28" s="670" t="s">
        <v>29</v>
      </c>
      <c r="G28" s="670"/>
      <c r="H28" s="670"/>
      <c r="I28" s="172"/>
      <c r="J28" s="670" t="s">
        <v>86</v>
      </c>
      <c r="K28" s="670"/>
      <c r="L28" s="670"/>
      <c r="M28" s="670"/>
      <c r="N28" s="673" t="s">
        <v>419</v>
      </c>
      <c r="O28" s="673"/>
      <c r="P28" s="673"/>
      <c r="Q28" s="673"/>
      <c r="R28" s="673"/>
      <c r="S28" s="673"/>
      <c r="T28" s="673"/>
      <c r="U28" s="673"/>
      <c r="V28" s="674"/>
      <c r="W28" s="619" t="s">
        <v>85</v>
      </c>
      <c r="X28" s="594" t="s">
        <v>8</v>
      </c>
      <c r="Y28" s="70"/>
      <c r="Z28" s="639" t="s">
        <v>5</v>
      </c>
      <c r="AA28" s="584" t="s">
        <v>6</v>
      </c>
      <c r="AB28" s="576"/>
      <c r="AC28" s="640" t="str">
        <f>AC14</f>
        <v>Ａ</v>
      </c>
      <c r="AD28" s="618"/>
      <c r="AE28" s="618" t="s">
        <v>29</v>
      </c>
      <c r="AF28" s="618"/>
      <c r="AG28" s="618"/>
      <c r="AH28" s="161"/>
      <c r="AI28" s="618" t="s">
        <v>86</v>
      </c>
      <c r="AJ28" s="618"/>
      <c r="AK28" s="618"/>
      <c r="AL28" s="618"/>
      <c r="AM28" s="618"/>
      <c r="AN28" s="618"/>
      <c r="AO28" s="618"/>
      <c r="AP28" s="618"/>
      <c r="AQ28" s="618"/>
      <c r="AR28" s="618"/>
      <c r="AS28" s="618"/>
      <c r="AT28" s="618"/>
      <c r="AU28" s="597"/>
      <c r="AV28" s="619" t="s">
        <v>85</v>
      </c>
      <c r="AW28" s="594" t="s">
        <v>8</v>
      </c>
    </row>
    <row r="29" spans="1:49" ht="17.100000000000001" customHeight="1" x14ac:dyDescent="0.25">
      <c r="A29" s="639"/>
      <c r="B29" s="577"/>
      <c r="C29" s="579"/>
      <c r="D29" s="671"/>
      <c r="E29" s="672"/>
      <c r="F29" s="672"/>
      <c r="G29" s="672"/>
      <c r="H29" s="672"/>
      <c r="I29" s="173"/>
      <c r="J29" s="672"/>
      <c r="K29" s="672"/>
      <c r="L29" s="672"/>
      <c r="M29" s="672"/>
      <c r="N29" s="675"/>
      <c r="O29" s="675"/>
      <c r="P29" s="675"/>
      <c r="Q29" s="675"/>
      <c r="R29" s="675"/>
      <c r="S29" s="675"/>
      <c r="T29" s="675"/>
      <c r="U29" s="675"/>
      <c r="V29" s="676"/>
      <c r="W29" s="620"/>
      <c r="X29" s="620"/>
      <c r="Y29" s="70"/>
      <c r="Z29" s="639"/>
      <c r="AA29" s="577"/>
      <c r="AB29" s="579"/>
      <c r="AC29" s="598"/>
      <c r="AD29" s="583"/>
      <c r="AE29" s="583"/>
      <c r="AF29" s="583"/>
      <c r="AG29" s="583"/>
      <c r="AH29" s="162"/>
      <c r="AI29" s="583"/>
      <c r="AJ29" s="583"/>
      <c r="AK29" s="583"/>
      <c r="AL29" s="583"/>
      <c r="AM29" s="583"/>
      <c r="AN29" s="583"/>
      <c r="AO29" s="583"/>
      <c r="AP29" s="583"/>
      <c r="AQ29" s="583"/>
      <c r="AR29" s="583"/>
      <c r="AS29" s="583"/>
      <c r="AT29" s="583"/>
      <c r="AU29" s="599"/>
      <c r="AV29" s="620"/>
      <c r="AW29" s="620"/>
    </row>
    <row r="30" spans="1:49" ht="17.100000000000001" customHeight="1" x14ac:dyDescent="0.25">
      <c r="A30" s="664">
        <v>1</v>
      </c>
      <c r="B30" s="623">
        <v>0.41666666666666669</v>
      </c>
      <c r="C30" s="624"/>
      <c r="D30" s="654" t="str">
        <f>B6</f>
        <v>VCひがしJr</v>
      </c>
      <c r="E30" s="654"/>
      <c r="F30" s="654"/>
      <c r="G30" s="654"/>
      <c r="H30" s="654"/>
      <c r="I30" s="677"/>
      <c r="J30" s="678"/>
      <c r="K30" s="660" t="s">
        <v>39</v>
      </c>
      <c r="L30" s="26"/>
      <c r="M30" s="127" t="s">
        <v>38</v>
      </c>
      <c r="N30" s="26"/>
      <c r="O30" s="662" t="s">
        <v>40</v>
      </c>
      <c r="P30" s="618"/>
      <c r="Q30" s="597"/>
      <c r="R30" s="640" t="str">
        <f>B10</f>
        <v>FC.SABIO</v>
      </c>
      <c r="S30" s="618"/>
      <c r="T30" s="618"/>
      <c r="U30" s="618"/>
      <c r="V30" s="597"/>
      <c r="W30" s="651" t="str">
        <f>B4</f>
        <v>VF甲府U-12</v>
      </c>
      <c r="X30" s="651" t="str">
        <f>B8</f>
        <v>若草バイキング</v>
      </c>
      <c r="Y30" s="70"/>
      <c r="Z30" s="664">
        <v>1</v>
      </c>
      <c r="AA30" s="623">
        <v>0.41666666666666669</v>
      </c>
      <c r="AB30" s="624"/>
      <c r="AC30" s="654" t="str">
        <f>D30</f>
        <v>VCひがしJr</v>
      </c>
      <c r="AD30" s="654"/>
      <c r="AE30" s="654"/>
      <c r="AF30" s="654"/>
      <c r="AG30" s="654"/>
      <c r="AH30" s="656"/>
      <c r="AI30" s="657"/>
      <c r="AJ30" s="660" t="s">
        <v>39</v>
      </c>
      <c r="AK30" s="26"/>
      <c r="AL30" s="127" t="s">
        <v>38</v>
      </c>
      <c r="AM30" s="26"/>
      <c r="AN30" s="662" t="s">
        <v>40</v>
      </c>
      <c r="AO30" s="640"/>
      <c r="AP30" s="597"/>
      <c r="AQ30" s="654" t="str">
        <f t="shared" ref="AQ30" si="21">R30</f>
        <v>FC.SABIO</v>
      </c>
      <c r="AR30" s="654"/>
      <c r="AS30" s="654"/>
      <c r="AT30" s="654"/>
      <c r="AU30" s="654"/>
      <c r="AV30" s="651" t="str">
        <f>W30</f>
        <v>VF甲府U-12</v>
      </c>
      <c r="AW30" s="651" t="str">
        <f t="shared" ref="AW30" si="22">X30</f>
        <v>若草バイキング</v>
      </c>
    </row>
    <row r="31" spans="1:49" ht="17.100000000000001" customHeight="1" x14ac:dyDescent="0.25">
      <c r="A31" s="664"/>
      <c r="B31" s="625"/>
      <c r="C31" s="626"/>
      <c r="D31" s="655"/>
      <c r="E31" s="655"/>
      <c r="F31" s="655"/>
      <c r="G31" s="655"/>
      <c r="H31" s="655"/>
      <c r="I31" s="679"/>
      <c r="J31" s="680"/>
      <c r="K31" s="661"/>
      <c r="L31" s="27"/>
      <c r="M31" s="278" t="s">
        <v>38</v>
      </c>
      <c r="N31" s="27"/>
      <c r="O31" s="663"/>
      <c r="P31" s="583"/>
      <c r="Q31" s="599"/>
      <c r="R31" s="598"/>
      <c r="S31" s="583"/>
      <c r="T31" s="583"/>
      <c r="U31" s="583"/>
      <c r="V31" s="599"/>
      <c r="W31" s="620"/>
      <c r="X31" s="620"/>
      <c r="Y31" s="70"/>
      <c r="Z31" s="664"/>
      <c r="AA31" s="625"/>
      <c r="AB31" s="626"/>
      <c r="AC31" s="655"/>
      <c r="AD31" s="655"/>
      <c r="AE31" s="655"/>
      <c r="AF31" s="655"/>
      <c r="AG31" s="655"/>
      <c r="AH31" s="658"/>
      <c r="AI31" s="659"/>
      <c r="AJ31" s="661"/>
      <c r="AK31" s="27"/>
      <c r="AL31" s="278" t="s">
        <v>38</v>
      </c>
      <c r="AM31" s="27"/>
      <c r="AN31" s="663"/>
      <c r="AO31" s="598"/>
      <c r="AP31" s="599"/>
      <c r="AQ31" s="655"/>
      <c r="AR31" s="655"/>
      <c r="AS31" s="655"/>
      <c r="AT31" s="655"/>
      <c r="AU31" s="655"/>
      <c r="AV31" s="620"/>
      <c r="AW31" s="620"/>
    </row>
    <row r="32" spans="1:49" ht="17.100000000000001" customHeight="1" x14ac:dyDescent="0.25">
      <c r="A32" s="664">
        <v>2</v>
      </c>
      <c r="B32" s="623">
        <v>0.45833333333333331</v>
      </c>
      <c r="C32" s="624"/>
      <c r="D32" s="655" t="str">
        <f>B4</f>
        <v>VF甲府U-12</v>
      </c>
      <c r="E32" s="655"/>
      <c r="F32" s="655"/>
      <c r="G32" s="655"/>
      <c r="H32" s="655"/>
      <c r="I32" s="677"/>
      <c r="J32" s="678"/>
      <c r="K32" s="660" t="s">
        <v>39</v>
      </c>
      <c r="L32" s="26"/>
      <c r="M32" s="127" t="s">
        <v>38</v>
      </c>
      <c r="N32" s="26"/>
      <c r="O32" s="662" t="s">
        <v>40</v>
      </c>
      <c r="P32" s="618"/>
      <c r="Q32" s="597"/>
      <c r="R32" s="640" t="str">
        <f>B8</f>
        <v>若草バイキング</v>
      </c>
      <c r="S32" s="618"/>
      <c r="T32" s="618"/>
      <c r="U32" s="618"/>
      <c r="V32" s="597"/>
      <c r="W32" s="651" t="str">
        <f>B6</f>
        <v>VCひがしJr</v>
      </c>
      <c r="X32" s="651" t="str">
        <f>B10</f>
        <v>FC.SABIO</v>
      </c>
      <c r="Y32" s="70"/>
      <c r="Z32" s="664">
        <v>2</v>
      </c>
      <c r="AA32" s="623">
        <v>0.45833333333333331</v>
      </c>
      <c r="AB32" s="624"/>
      <c r="AC32" s="654" t="str">
        <f>D32</f>
        <v>VF甲府U-12</v>
      </c>
      <c r="AD32" s="654"/>
      <c r="AE32" s="654"/>
      <c r="AF32" s="654"/>
      <c r="AG32" s="654"/>
      <c r="AH32" s="656"/>
      <c r="AI32" s="657"/>
      <c r="AJ32" s="660" t="s">
        <v>39</v>
      </c>
      <c r="AK32" s="26"/>
      <c r="AL32" s="127" t="s">
        <v>38</v>
      </c>
      <c r="AM32" s="26"/>
      <c r="AN32" s="662" t="s">
        <v>40</v>
      </c>
      <c r="AO32" s="640"/>
      <c r="AP32" s="597"/>
      <c r="AQ32" s="654" t="str">
        <f t="shared" ref="AQ32" si="23">R32</f>
        <v>若草バイキング</v>
      </c>
      <c r="AR32" s="654"/>
      <c r="AS32" s="654"/>
      <c r="AT32" s="654"/>
      <c r="AU32" s="654"/>
      <c r="AV32" s="651" t="str">
        <f>W32</f>
        <v>VCひがしJr</v>
      </c>
      <c r="AW32" s="651" t="str">
        <f t="shared" ref="AW32" si="24">X32</f>
        <v>FC.SABIO</v>
      </c>
    </row>
    <row r="33" spans="1:49" ht="17.100000000000001" customHeight="1" x14ac:dyDescent="0.25">
      <c r="A33" s="664"/>
      <c r="B33" s="625"/>
      <c r="C33" s="626"/>
      <c r="D33" s="655"/>
      <c r="E33" s="655"/>
      <c r="F33" s="655"/>
      <c r="G33" s="655"/>
      <c r="H33" s="655"/>
      <c r="I33" s="679"/>
      <c r="J33" s="680"/>
      <c r="K33" s="661"/>
      <c r="L33" s="27"/>
      <c r="M33" s="278" t="s">
        <v>38</v>
      </c>
      <c r="N33" s="27"/>
      <c r="O33" s="663"/>
      <c r="P33" s="583"/>
      <c r="Q33" s="599"/>
      <c r="R33" s="598"/>
      <c r="S33" s="583"/>
      <c r="T33" s="583"/>
      <c r="U33" s="583"/>
      <c r="V33" s="599"/>
      <c r="W33" s="620"/>
      <c r="X33" s="620"/>
      <c r="Y33" s="70"/>
      <c r="Z33" s="664"/>
      <c r="AA33" s="625"/>
      <c r="AB33" s="626"/>
      <c r="AC33" s="655"/>
      <c r="AD33" s="655"/>
      <c r="AE33" s="655"/>
      <c r="AF33" s="655"/>
      <c r="AG33" s="655"/>
      <c r="AH33" s="658"/>
      <c r="AI33" s="659"/>
      <c r="AJ33" s="661"/>
      <c r="AK33" s="27"/>
      <c r="AL33" s="278" t="s">
        <v>38</v>
      </c>
      <c r="AM33" s="27"/>
      <c r="AN33" s="663"/>
      <c r="AO33" s="598"/>
      <c r="AP33" s="599"/>
      <c r="AQ33" s="655"/>
      <c r="AR33" s="655"/>
      <c r="AS33" s="655"/>
      <c r="AT33" s="655"/>
      <c r="AU33" s="655"/>
      <c r="AV33" s="620"/>
      <c r="AW33" s="620"/>
    </row>
    <row r="34" spans="1:49" ht="17.100000000000001" customHeight="1" x14ac:dyDescent="0.25">
      <c r="A34" s="664">
        <v>3</v>
      </c>
      <c r="B34" s="623"/>
      <c r="C34" s="624"/>
      <c r="D34" s="655"/>
      <c r="E34" s="655"/>
      <c r="F34" s="655"/>
      <c r="G34" s="655"/>
      <c r="H34" s="655"/>
      <c r="I34" s="677"/>
      <c r="J34" s="678"/>
      <c r="K34" s="660" t="s">
        <v>39</v>
      </c>
      <c r="L34" s="26"/>
      <c r="M34" s="127" t="s">
        <v>38</v>
      </c>
      <c r="N34" s="26"/>
      <c r="O34" s="662" t="s">
        <v>40</v>
      </c>
      <c r="P34" s="618"/>
      <c r="Q34" s="597"/>
      <c r="R34" s="640"/>
      <c r="S34" s="618"/>
      <c r="T34" s="618"/>
      <c r="U34" s="618"/>
      <c r="V34" s="597"/>
      <c r="W34" s="651"/>
      <c r="X34" s="651"/>
      <c r="Y34" s="70"/>
      <c r="Z34" s="664">
        <v>3</v>
      </c>
      <c r="AA34" s="623">
        <v>0.5</v>
      </c>
      <c r="AB34" s="624"/>
      <c r="AC34" s="655"/>
      <c r="AD34" s="655"/>
      <c r="AE34" s="655"/>
      <c r="AF34" s="655"/>
      <c r="AG34" s="655"/>
      <c r="AH34" s="656"/>
      <c r="AI34" s="657"/>
      <c r="AJ34" s="660" t="s">
        <v>39</v>
      </c>
      <c r="AK34" s="26"/>
      <c r="AL34" s="127" t="s">
        <v>38</v>
      </c>
      <c r="AM34" s="26"/>
      <c r="AN34" s="662" t="s">
        <v>40</v>
      </c>
      <c r="AO34" s="640"/>
      <c r="AP34" s="597"/>
      <c r="AQ34" s="584"/>
      <c r="AR34" s="575"/>
      <c r="AS34" s="575"/>
      <c r="AT34" s="575"/>
      <c r="AU34" s="576"/>
      <c r="AV34" s="651"/>
      <c r="AW34" s="651"/>
    </row>
    <row r="35" spans="1:49" ht="17.100000000000001" customHeight="1" x14ac:dyDescent="0.25">
      <c r="A35" s="664"/>
      <c r="B35" s="625"/>
      <c r="C35" s="626"/>
      <c r="D35" s="655"/>
      <c r="E35" s="655"/>
      <c r="F35" s="655"/>
      <c r="G35" s="655"/>
      <c r="H35" s="655"/>
      <c r="I35" s="679"/>
      <c r="J35" s="680"/>
      <c r="K35" s="661"/>
      <c r="L35" s="27"/>
      <c r="M35" s="278" t="s">
        <v>38</v>
      </c>
      <c r="N35" s="27"/>
      <c r="O35" s="663"/>
      <c r="P35" s="583"/>
      <c r="Q35" s="599"/>
      <c r="R35" s="598"/>
      <c r="S35" s="583"/>
      <c r="T35" s="583"/>
      <c r="U35" s="583"/>
      <c r="V35" s="599"/>
      <c r="W35" s="620"/>
      <c r="X35" s="620"/>
      <c r="Y35" s="70"/>
      <c r="Z35" s="664"/>
      <c r="AA35" s="625"/>
      <c r="AB35" s="626"/>
      <c r="AC35" s="655"/>
      <c r="AD35" s="655"/>
      <c r="AE35" s="655"/>
      <c r="AF35" s="655"/>
      <c r="AG35" s="655"/>
      <c r="AH35" s="658"/>
      <c r="AI35" s="659"/>
      <c r="AJ35" s="661"/>
      <c r="AK35" s="27"/>
      <c r="AL35" s="278" t="s">
        <v>38</v>
      </c>
      <c r="AM35" s="27"/>
      <c r="AN35" s="663"/>
      <c r="AO35" s="598"/>
      <c r="AP35" s="599"/>
      <c r="AQ35" s="577"/>
      <c r="AR35" s="578"/>
      <c r="AS35" s="578"/>
      <c r="AT35" s="578"/>
      <c r="AU35" s="579"/>
      <c r="AV35" s="620"/>
      <c r="AW35" s="620"/>
    </row>
    <row r="36" spans="1:49" ht="17.100000000000001" customHeight="1" x14ac:dyDescent="0.25">
      <c r="A36" s="664">
        <v>4</v>
      </c>
      <c r="B36" s="623"/>
      <c r="C36" s="624"/>
      <c r="D36" s="655"/>
      <c r="E36" s="655"/>
      <c r="F36" s="655"/>
      <c r="G36" s="655"/>
      <c r="H36" s="655"/>
      <c r="I36" s="681"/>
      <c r="J36" s="682"/>
      <c r="K36" s="667" t="s">
        <v>39</v>
      </c>
      <c r="L36" s="67"/>
      <c r="M36" s="71" t="s">
        <v>38</v>
      </c>
      <c r="N36" s="67"/>
      <c r="O36" s="668" t="s">
        <v>40</v>
      </c>
      <c r="P36" s="618"/>
      <c r="Q36" s="597"/>
      <c r="R36" s="640"/>
      <c r="S36" s="618"/>
      <c r="T36" s="618"/>
      <c r="U36" s="618"/>
      <c r="V36" s="597"/>
      <c r="W36" s="651"/>
      <c r="X36" s="651"/>
      <c r="Y36" s="70"/>
      <c r="Z36" s="664">
        <v>4</v>
      </c>
      <c r="AA36" s="623">
        <v>0.54166666666666663</v>
      </c>
      <c r="AB36" s="624"/>
      <c r="AC36" s="655"/>
      <c r="AD36" s="655"/>
      <c r="AE36" s="655"/>
      <c r="AF36" s="655"/>
      <c r="AG36" s="655"/>
      <c r="AH36" s="665"/>
      <c r="AI36" s="666"/>
      <c r="AJ36" s="667" t="s">
        <v>39</v>
      </c>
      <c r="AK36" s="67"/>
      <c r="AL36" s="71" t="s">
        <v>38</v>
      </c>
      <c r="AM36" s="67"/>
      <c r="AN36" s="668" t="s">
        <v>40</v>
      </c>
      <c r="AO36" s="640"/>
      <c r="AP36" s="597"/>
      <c r="AQ36" s="584"/>
      <c r="AR36" s="575"/>
      <c r="AS36" s="575"/>
      <c r="AT36" s="575"/>
      <c r="AU36" s="576"/>
      <c r="AV36" s="651"/>
      <c r="AW36" s="651"/>
    </row>
    <row r="37" spans="1:49" ht="17.100000000000001" customHeight="1" x14ac:dyDescent="0.25">
      <c r="A37" s="664"/>
      <c r="B37" s="625"/>
      <c r="C37" s="626"/>
      <c r="D37" s="655"/>
      <c r="E37" s="655"/>
      <c r="F37" s="655"/>
      <c r="G37" s="655"/>
      <c r="H37" s="655"/>
      <c r="I37" s="679"/>
      <c r="J37" s="680"/>
      <c r="K37" s="661"/>
      <c r="L37" s="27"/>
      <c r="M37" s="278" t="s">
        <v>38</v>
      </c>
      <c r="N37" s="27"/>
      <c r="O37" s="663"/>
      <c r="P37" s="583"/>
      <c r="Q37" s="599"/>
      <c r="R37" s="598"/>
      <c r="S37" s="583"/>
      <c r="T37" s="583"/>
      <c r="U37" s="583"/>
      <c r="V37" s="599"/>
      <c r="W37" s="620"/>
      <c r="X37" s="620"/>
      <c r="Y37" s="70"/>
      <c r="Z37" s="664"/>
      <c r="AA37" s="625"/>
      <c r="AB37" s="626"/>
      <c r="AC37" s="655"/>
      <c r="AD37" s="655"/>
      <c r="AE37" s="655"/>
      <c r="AF37" s="655"/>
      <c r="AG37" s="655"/>
      <c r="AH37" s="658"/>
      <c r="AI37" s="659"/>
      <c r="AJ37" s="661"/>
      <c r="AK37" s="27"/>
      <c r="AL37" s="278" t="s">
        <v>38</v>
      </c>
      <c r="AM37" s="27"/>
      <c r="AN37" s="663"/>
      <c r="AO37" s="598"/>
      <c r="AP37" s="599"/>
      <c r="AQ37" s="577"/>
      <c r="AR37" s="578"/>
      <c r="AS37" s="578"/>
      <c r="AT37" s="578"/>
      <c r="AU37" s="579"/>
      <c r="AV37" s="620"/>
      <c r="AW37" s="620"/>
    </row>
    <row r="38" spans="1:49" ht="17.100000000000001" customHeight="1" x14ac:dyDescent="0.25">
      <c r="A38" s="664"/>
      <c r="B38" s="623"/>
      <c r="C38" s="624"/>
      <c r="D38" s="655"/>
      <c r="E38" s="655"/>
      <c r="F38" s="655"/>
      <c r="G38" s="655"/>
      <c r="H38" s="655"/>
      <c r="I38" s="677"/>
      <c r="J38" s="678"/>
      <c r="K38" s="660" t="s">
        <v>39</v>
      </c>
      <c r="L38" s="26"/>
      <c r="M38" s="127" t="s">
        <v>38</v>
      </c>
      <c r="N38" s="26"/>
      <c r="O38" s="662" t="s">
        <v>40</v>
      </c>
      <c r="P38" s="618"/>
      <c r="Q38" s="597"/>
      <c r="R38" s="640"/>
      <c r="S38" s="618"/>
      <c r="T38" s="618"/>
      <c r="U38" s="618"/>
      <c r="V38" s="597"/>
      <c r="W38" s="651"/>
      <c r="X38" s="651"/>
      <c r="Y38" s="70"/>
      <c r="Z38" s="664"/>
      <c r="AA38" s="623"/>
      <c r="AB38" s="624"/>
      <c r="AC38" s="655"/>
      <c r="AD38" s="655"/>
      <c r="AE38" s="655"/>
      <c r="AF38" s="655"/>
      <c r="AG38" s="655"/>
      <c r="AH38" s="656"/>
      <c r="AI38" s="657"/>
      <c r="AJ38" s="660" t="s">
        <v>39</v>
      </c>
      <c r="AK38" s="26"/>
      <c r="AL38" s="127" t="s">
        <v>38</v>
      </c>
      <c r="AM38" s="26"/>
      <c r="AN38" s="662" t="s">
        <v>40</v>
      </c>
      <c r="AO38" s="640"/>
      <c r="AP38" s="597"/>
      <c r="AQ38" s="584"/>
      <c r="AR38" s="575"/>
      <c r="AS38" s="575"/>
      <c r="AT38" s="575"/>
      <c r="AU38" s="576"/>
      <c r="AV38" s="651"/>
      <c r="AW38" s="651"/>
    </row>
    <row r="39" spans="1:49" ht="17.100000000000001" customHeight="1" x14ac:dyDescent="0.25">
      <c r="A39" s="664"/>
      <c r="B39" s="625"/>
      <c r="C39" s="626"/>
      <c r="D39" s="655"/>
      <c r="E39" s="655"/>
      <c r="F39" s="655"/>
      <c r="G39" s="655"/>
      <c r="H39" s="655"/>
      <c r="I39" s="679"/>
      <c r="J39" s="680"/>
      <c r="K39" s="661"/>
      <c r="L39" s="27"/>
      <c r="M39" s="278" t="s">
        <v>38</v>
      </c>
      <c r="N39" s="27"/>
      <c r="O39" s="663"/>
      <c r="P39" s="583"/>
      <c r="Q39" s="599"/>
      <c r="R39" s="598"/>
      <c r="S39" s="583"/>
      <c r="T39" s="583"/>
      <c r="U39" s="583"/>
      <c r="V39" s="599"/>
      <c r="W39" s="620"/>
      <c r="X39" s="620"/>
      <c r="Y39" s="70"/>
      <c r="Z39" s="664"/>
      <c r="AA39" s="625"/>
      <c r="AB39" s="626"/>
      <c r="AC39" s="655"/>
      <c r="AD39" s="655"/>
      <c r="AE39" s="655"/>
      <c r="AF39" s="655"/>
      <c r="AG39" s="655"/>
      <c r="AH39" s="658"/>
      <c r="AI39" s="659"/>
      <c r="AJ39" s="661"/>
      <c r="AK39" s="27"/>
      <c r="AL39" s="278" t="s">
        <v>38</v>
      </c>
      <c r="AM39" s="27"/>
      <c r="AN39" s="663"/>
      <c r="AO39" s="598"/>
      <c r="AP39" s="599"/>
      <c r="AQ39" s="577"/>
      <c r="AR39" s="578"/>
      <c r="AS39" s="578"/>
      <c r="AT39" s="578"/>
      <c r="AU39" s="579"/>
      <c r="AV39" s="620"/>
      <c r="AW39" s="620"/>
    </row>
    <row r="41" spans="1:49" ht="14.25" x14ac:dyDescent="0.25">
      <c r="B41" s="277"/>
      <c r="C41" s="164"/>
      <c r="D41" s="72"/>
      <c r="E41" s="72"/>
      <c r="F41" s="72"/>
      <c r="G41" s="72"/>
      <c r="H41" s="72"/>
      <c r="I41" s="275"/>
      <c r="J41" s="275"/>
      <c r="K41" s="276"/>
      <c r="L41" s="67"/>
      <c r="M41" s="71"/>
      <c r="N41" s="67"/>
      <c r="O41" s="277"/>
      <c r="P41" s="73"/>
      <c r="Q41" s="70"/>
      <c r="R41" s="70"/>
      <c r="S41" s="70"/>
      <c r="T41" s="70"/>
      <c r="U41" s="70"/>
      <c r="V41" s="70"/>
      <c r="W41" s="70"/>
      <c r="AA41" s="277"/>
      <c r="AB41" s="164"/>
      <c r="AC41" s="72"/>
      <c r="AD41" s="72"/>
      <c r="AE41" s="72"/>
      <c r="AF41" s="72"/>
      <c r="AG41" s="72"/>
      <c r="AH41" s="275"/>
      <c r="AI41" s="275"/>
      <c r="AJ41" s="276"/>
      <c r="AK41" s="67"/>
      <c r="AL41" s="71"/>
      <c r="AM41" s="67"/>
      <c r="AN41" s="277"/>
      <c r="AO41" s="73"/>
      <c r="AP41" s="70"/>
      <c r="AQ41" s="70"/>
      <c r="AR41" s="70"/>
      <c r="AS41" s="70"/>
      <c r="AT41" s="70"/>
      <c r="AU41" s="70"/>
      <c r="AV41" s="70"/>
    </row>
    <row r="42" spans="1:49" ht="14.25" x14ac:dyDescent="0.25">
      <c r="B42" s="277"/>
      <c r="C42" s="62"/>
      <c r="D42" s="59"/>
      <c r="E42" s="59"/>
      <c r="F42" s="59"/>
      <c r="G42" s="59"/>
      <c r="H42" s="59"/>
      <c r="K42" s="62"/>
      <c r="M42" s="63"/>
      <c r="O42" s="62"/>
      <c r="P42" s="59"/>
      <c r="Q42" s="59"/>
      <c r="R42" s="59"/>
      <c r="S42" s="59"/>
      <c r="T42" s="59"/>
      <c r="U42" s="59"/>
      <c r="V42" s="165"/>
      <c r="W42" s="165"/>
      <c r="AA42" s="277"/>
      <c r="AB42" s="62"/>
      <c r="AC42" s="59"/>
      <c r="AD42" s="59"/>
      <c r="AE42" s="59"/>
      <c r="AF42" s="59"/>
      <c r="AG42" s="59"/>
      <c r="AJ42" s="62"/>
      <c r="AL42" s="63"/>
      <c r="AN42" s="62"/>
      <c r="AO42" s="59"/>
      <c r="AP42" s="59"/>
      <c r="AQ42" s="59"/>
      <c r="AR42" s="59"/>
      <c r="AS42" s="59"/>
      <c r="AT42" s="59"/>
      <c r="AU42" s="165"/>
      <c r="AV42" s="165"/>
    </row>
    <row r="43" spans="1:49" ht="13.5" customHeight="1" x14ac:dyDescent="0.25">
      <c r="B43" s="277"/>
      <c r="C43" s="163"/>
      <c r="D43" s="58"/>
      <c r="E43" s="59"/>
      <c r="F43" s="59"/>
      <c r="G43" s="59"/>
      <c r="H43" s="59"/>
      <c r="I43" s="60"/>
      <c r="K43" s="62"/>
      <c r="M43" s="63"/>
      <c r="O43" s="62"/>
      <c r="P43" s="59"/>
      <c r="Q43" s="59"/>
      <c r="R43" s="59"/>
      <c r="S43" s="59"/>
      <c r="T43" s="59"/>
      <c r="U43" s="59"/>
      <c r="V43" s="59"/>
      <c r="W43" s="59"/>
      <c r="AA43" s="277"/>
      <c r="AB43" s="163"/>
      <c r="AC43" s="58"/>
      <c r="AD43" s="59"/>
      <c r="AE43" s="59"/>
      <c r="AF43" s="59"/>
      <c r="AG43" s="59"/>
      <c r="AH43" s="60"/>
      <c r="AJ43" s="62"/>
      <c r="AL43" s="63"/>
      <c r="AN43" s="62"/>
      <c r="AO43" s="59"/>
      <c r="AP43" s="59"/>
      <c r="AQ43" s="59"/>
      <c r="AR43" s="59"/>
      <c r="AS43" s="59"/>
      <c r="AT43" s="59"/>
      <c r="AU43" s="59"/>
      <c r="AV43" s="59"/>
    </row>
    <row r="44" spans="1:49" ht="14.25" x14ac:dyDescent="0.25">
      <c r="B44" s="277"/>
      <c r="C44" s="166"/>
      <c r="D44" s="167"/>
      <c r="E44" s="165"/>
      <c r="F44" s="165"/>
      <c r="G44" s="165"/>
      <c r="H44" s="165"/>
      <c r="I44" s="168"/>
      <c r="J44" s="169"/>
      <c r="K44" s="170"/>
      <c r="M44" s="63"/>
      <c r="O44" s="62"/>
      <c r="P44" s="165"/>
      <c r="Q44" s="165"/>
      <c r="R44" s="165"/>
      <c r="S44" s="165"/>
      <c r="T44" s="165"/>
      <c r="U44" s="165"/>
      <c r="V44" s="165"/>
      <c r="W44" s="165"/>
      <c r="AA44" s="277"/>
      <c r="AB44" s="166"/>
      <c r="AC44" s="167"/>
      <c r="AD44" s="165"/>
      <c r="AE44" s="165"/>
      <c r="AF44" s="165"/>
      <c r="AG44" s="165"/>
      <c r="AH44" s="168"/>
      <c r="AI44" s="169"/>
      <c r="AJ44" s="170"/>
      <c r="AL44" s="63"/>
      <c r="AN44" s="62"/>
      <c r="AO44" s="165"/>
      <c r="AP44" s="165"/>
      <c r="AQ44" s="165"/>
      <c r="AR44" s="165"/>
      <c r="AS44" s="165"/>
      <c r="AT44" s="165"/>
      <c r="AU44" s="165"/>
      <c r="AV44" s="165"/>
    </row>
    <row r="45" spans="1:49" ht="14.25" x14ac:dyDescent="0.25">
      <c r="B45" s="277"/>
      <c r="C45" s="171"/>
      <c r="D45" s="165"/>
      <c r="E45" s="165"/>
      <c r="F45" s="165"/>
      <c r="G45" s="165"/>
      <c r="H45" s="165"/>
      <c r="I45" s="169"/>
      <c r="J45" s="169"/>
      <c r="K45" s="170"/>
      <c r="M45" s="63"/>
      <c r="O45" s="62"/>
      <c r="P45" s="165"/>
      <c r="Q45" s="165"/>
      <c r="R45" s="165"/>
      <c r="S45" s="165"/>
      <c r="T45" s="165"/>
      <c r="U45" s="165"/>
      <c r="V45" s="165"/>
      <c r="W45" s="165"/>
      <c r="AA45" s="277"/>
      <c r="AB45" s="171"/>
      <c r="AC45" s="165"/>
      <c r="AD45" s="165"/>
      <c r="AE45" s="165"/>
      <c r="AF45" s="165"/>
      <c r="AG45" s="165"/>
      <c r="AH45" s="169"/>
      <c r="AI45" s="169"/>
      <c r="AJ45" s="170"/>
      <c r="AL45" s="63"/>
      <c r="AN45" s="62"/>
      <c r="AO45" s="165"/>
      <c r="AP45" s="165"/>
      <c r="AQ45" s="165"/>
      <c r="AR45" s="165"/>
      <c r="AS45" s="165"/>
      <c r="AT45" s="165"/>
      <c r="AU45" s="165"/>
      <c r="AV45" s="165"/>
    </row>
    <row r="46" spans="1:49" ht="14.25" x14ac:dyDescent="0.25">
      <c r="B46" s="277"/>
      <c r="C46" s="166"/>
      <c r="D46" s="167"/>
      <c r="E46" s="165"/>
      <c r="F46" s="165"/>
      <c r="G46" s="165"/>
      <c r="H46" s="165"/>
      <c r="I46" s="168"/>
      <c r="J46" s="169"/>
      <c r="K46" s="170"/>
      <c r="M46" s="63"/>
      <c r="O46" s="62"/>
      <c r="P46" s="165"/>
      <c r="Q46" s="165"/>
      <c r="R46" s="165"/>
      <c r="S46" s="165"/>
      <c r="T46" s="165"/>
      <c r="U46" s="165"/>
      <c r="V46" s="165"/>
      <c r="W46" s="165"/>
      <c r="AA46" s="277"/>
      <c r="AB46" s="166"/>
      <c r="AC46" s="167"/>
      <c r="AD46" s="165"/>
      <c r="AE46" s="165"/>
      <c r="AF46" s="165"/>
      <c r="AG46" s="165"/>
      <c r="AH46" s="168"/>
      <c r="AI46" s="169"/>
      <c r="AJ46" s="170"/>
      <c r="AL46" s="63"/>
      <c r="AN46" s="62"/>
      <c r="AO46" s="165"/>
      <c r="AP46" s="165"/>
      <c r="AQ46" s="165"/>
      <c r="AR46" s="165"/>
      <c r="AS46" s="165"/>
      <c r="AT46" s="165"/>
      <c r="AU46" s="165"/>
      <c r="AV46" s="165"/>
    </row>
    <row r="47" spans="1:49" ht="14.25" x14ac:dyDescent="0.25">
      <c r="B47" s="277"/>
      <c r="C47" s="171"/>
      <c r="D47" s="165"/>
      <c r="E47" s="165"/>
      <c r="F47" s="165"/>
      <c r="G47" s="165"/>
      <c r="H47" s="165"/>
      <c r="I47" s="169"/>
      <c r="J47" s="169"/>
      <c r="K47" s="170"/>
      <c r="M47" s="63"/>
      <c r="O47" s="62"/>
      <c r="P47" s="165"/>
      <c r="Q47" s="165"/>
      <c r="R47" s="165"/>
      <c r="S47" s="165"/>
      <c r="T47" s="165"/>
      <c r="U47" s="165"/>
      <c r="V47" s="165"/>
      <c r="W47" s="165"/>
      <c r="AA47" s="277"/>
      <c r="AB47" s="171"/>
      <c r="AC47" s="165"/>
      <c r="AD47" s="165"/>
      <c r="AE47" s="165"/>
      <c r="AF47" s="165"/>
      <c r="AG47" s="165"/>
      <c r="AH47" s="169"/>
      <c r="AI47" s="169"/>
      <c r="AJ47" s="170"/>
      <c r="AL47" s="63"/>
      <c r="AN47" s="62"/>
      <c r="AO47" s="165"/>
      <c r="AP47" s="165"/>
      <c r="AQ47" s="165"/>
      <c r="AR47" s="165"/>
      <c r="AS47" s="165"/>
      <c r="AT47" s="165"/>
      <c r="AU47" s="165"/>
      <c r="AV47" s="165"/>
    </row>
  </sheetData>
  <mergeCells count="346">
    <mergeCell ref="A1:B1"/>
    <mergeCell ref="C1:E1"/>
    <mergeCell ref="F1:O1"/>
    <mergeCell ref="P1:W1"/>
    <mergeCell ref="Z1:AA1"/>
    <mergeCell ref="AB1:AD1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A4:A5"/>
    <mergeCell ref="B4:C5"/>
    <mergeCell ref="D4:F5"/>
    <mergeCell ref="P4:R5"/>
    <mergeCell ref="S4:T5"/>
    <mergeCell ref="U4:V5"/>
    <mergeCell ref="AI2:AK3"/>
    <mergeCell ref="AL2:AN3"/>
    <mergeCell ref="AO2:AQ3"/>
    <mergeCell ref="B2:C3"/>
    <mergeCell ref="D2:F3"/>
    <mergeCell ref="G2:I3"/>
    <mergeCell ref="J2:L3"/>
    <mergeCell ref="M2:O3"/>
    <mergeCell ref="P2:R3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AL5:AN5"/>
    <mergeCell ref="W4:W5"/>
    <mergeCell ref="X4:X5"/>
    <mergeCell ref="Z4:Z5"/>
    <mergeCell ref="AA4:AB5"/>
    <mergeCell ref="AC4:AE5"/>
    <mergeCell ref="AO4:AQ5"/>
    <mergeCell ref="AW6:AW7"/>
    <mergeCell ref="D7:F7"/>
    <mergeCell ref="J7:L7"/>
    <mergeCell ref="M7:O7"/>
    <mergeCell ref="AC7:AE7"/>
    <mergeCell ref="AI7:AK7"/>
    <mergeCell ref="AL7:AN7"/>
    <mergeCell ref="W6:W7"/>
    <mergeCell ref="X6:X7"/>
    <mergeCell ref="Z6:Z7"/>
    <mergeCell ref="AA6:AB7"/>
    <mergeCell ref="AF6:AH7"/>
    <mergeCell ref="AO6:AQ7"/>
    <mergeCell ref="G6:I7"/>
    <mergeCell ref="P6:R7"/>
    <mergeCell ref="S6:T7"/>
    <mergeCell ref="U6:V7"/>
    <mergeCell ref="A8:A9"/>
    <mergeCell ref="B8:C9"/>
    <mergeCell ref="J8:L9"/>
    <mergeCell ref="P8:R9"/>
    <mergeCell ref="S8:T9"/>
    <mergeCell ref="U8:V9"/>
    <mergeCell ref="AR6:AS7"/>
    <mergeCell ref="AT6:AU7"/>
    <mergeCell ref="AV6:AV7"/>
    <mergeCell ref="A6:A7"/>
    <mergeCell ref="B6:C7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AL9:AN9"/>
    <mergeCell ref="W8:W9"/>
    <mergeCell ref="X8:X9"/>
    <mergeCell ref="Z8:Z9"/>
    <mergeCell ref="AA8:AB9"/>
    <mergeCell ref="AI8:AK9"/>
    <mergeCell ref="AO8:AQ9"/>
    <mergeCell ref="AV10:AV11"/>
    <mergeCell ref="AW10:AW11"/>
    <mergeCell ref="D11:F11"/>
    <mergeCell ref="G11:I11"/>
    <mergeCell ref="J11:L11"/>
    <mergeCell ref="AC11:AE11"/>
    <mergeCell ref="AF11:AH11"/>
    <mergeCell ref="AI11:AK11"/>
    <mergeCell ref="W10:W11"/>
    <mergeCell ref="X10:X11"/>
    <mergeCell ref="Z10:Z11"/>
    <mergeCell ref="AA10:AB11"/>
    <mergeCell ref="AL10:AN11"/>
    <mergeCell ref="AO10:AQ11"/>
    <mergeCell ref="M10:O11"/>
    <mergeCell ref="P10:R11"/>
    <mergeCell ref="S10:T11"/>
    <mergeCell ref="U10:V11"/>
    <mergeCell ref="T13:W13"/>
    <mergeCell ref="A14:A15"/>
    <mergeCell ref="B14:C15"/>
    <mergeCell ref="D14:E15"/>
    <mergeCell ref="F14:H15"/>
    <mergeCell ref="J14:M15"/>
    <mergeCell ref="N14:V15"/>
    <mergeCell ref="W14:W15"/>
    <mergeCell ref="AR10:AS11"/>
    <mergeCell ref="A10:A11"/>
    <mergeCell ref="B10:C11"/>
    <mergeCell ref="AM14:AU15"/>
    <mergeCell ref="AT10:AU11"/>
    <mergeCell ref="AV14:AV15"/>
    <mergeCell ref="AW14:AW15"/>
    <mergeCell ref="A16:A17"/>
    <mergeCell ref="B16:C17"/>
    <mergeCell ref="D16:H17"/>
    <mergeCell ref="I16:J17"/>
    <mergeCell ref="K16:K17"/>
    <mergeCell ref="O16:O17"/>
    <mergeCell ref="P16:Q17"/>
    <mergeCell ref="X14:X15"/>
    <mergeCell ref="Z14:Z15"/>
    <mergeCell ref="AA14:AB15"/>
    <mergeCell ref="AC14:AD15"/>
    <mergeCell ref="AE14:AG15"/>
    <mergeCell ref="AI14:AL15"/>
    <mergeCell ref="AW16:AW17"/>
    <mergeCell ref="AH16:AI17"/>
    <mergeCell ref="AJ16:AJ17"/>
    <mergeCell ref="AN16:AN17"/>
    <mergeCell ref="AO16:AP17"/>
    <mergeCell ref="AQ16:AU17"/>
    <mergeCell ref="AV16:AV17"/>
    <mergeCell ref="R16:V17"/>
    <mergeCell ref="W16:W17"/>
    <mergeCell ref="X16:X17"/>
    <mergeCell ref="Z16:Z17"/>
    <mergeCell ref="AA16:AB17"/>
    <mergeCell ref="AC16:AG17"/>
    <mergeCell ref="AN18:AN19"/>
    <mergeCell ref="AO18:AP19"/>
    <mergeCell ref="AQ18:AU19"/>
    <mergeCell ref="AV18:AV19"/>
    <mergeCell ref="AW18:AW19"/>
    <mergeCell ref="AH18:AI19"/>
    <mergeCell ref="AJ18:AJ19"/>
    <mergeCell ref="A20:A21"/>
    <mergeCell ref="B20:C21"/>
    <mergeCell ref="D20:H21"/>
    <mergeCell ref="I20:J21"/>
    <mergeCell ref="K20:K21"/>
    <mergeCell ref="X18:X19"/>
    <mergeCell ref="Z18:Z19"/>
    <mergeCell ref="AA18:AB19"/>
    <mergeCell ref="AC18:AG19"/>
    <mergeCell ref="A18:A19"/>
    <mergeCell ref="B18:C19"/>
    <mergeCell ref="D18:H19"/>
    <mergeCell ref="I18:J19"/>
    <mergeCell ref="K18:K19"/>
    <mergeCell ref="O18:O19"/>
    <mergeCell ref="P18:Q19"/>
    <mergeCell ref="R18:V19"/>
    <mergeCell ref="W18:W19"/>
    <mergeCell ref="AQ20:AU21"/>
    <mergeCell ref="AV20:AV21"/>
    <mergeCell ref="AW20:AW21"/>
    <mergeCell ref="A22:A23"/>
    <mergeCell ref="B22:C23"/>
    <mergeCell ref="D22:H23"/>
    <mergeCell ref="I22:J23"/>
    <mergeCell ref="K22:K23"/>
    <mergeCell ref="O22:O23"/>
    <mergeCell ref="P22:Q23"/>
    <mergeCell ref="AA20:AB21"/>
    <mergeCell ref="AC20:AG21"/>
    <mergeCell ref="AH20:AI21"/>
    <mergeCell ref="AJ20:AJ21"/>
    <mergeCell ref="AN20:AN21"/>
    <mergeCell ref="AO20:AP21"/>
    <mergeCell ref="O20:O21"/>
    <mergeCell ref="P20:Q21"/>
    <mergeCell ref="R20:V21"/>
    <mergeCell ref="W20:W21"/>
    <mergeCell ref="X20:X21"/>
    <mergeCell ref="Z20:Z21"/>
    <mergeCell ref="AW22:AW23"/>
    <mergeCell ref="AH22:AI23"/>
    <mergeCell ref="A24:A25"/>
    <mergeCell ref="B24:C25"/>
    <mergeCell ref="D24:H25"/>
    <mergeCell ref="I24:J25"/>
    <mergeCell ref="K24:K25"/>
    <mergeCell ref="O24:O25"/>
    <mergeCell ref="P24:Q25"/>
    <mergeCell ref="R24:V25"/>
    <mergeCell ref="W24:W25"/>
    <mergeCell ref="AJ22:AJ23"/>
    <mergeCell ref="AN22:AN23"/>
    <mergeCell ref="AO22:AP23"/>
    <mergeCell ref="AQ22:AU23"/>
    <mergeCell ref="AV22:AV23"/>
    <mergeCell ref="R22:V23"/>
    <mergeCell ref="W22:W23"/>
    <mergeCell ref="X22:X23"/>
    <mergeCell ref="Z22:Z23"/>
    <mergeCell ref="AA22:AB23"/>
    <mergeCell ref="AC22:AG23"/>
    <mergeCell ref="AN24:AN25"/>
    <mergeCell ref="AO24:AP25"/>
    <mergeCell ref="AQ24:AU25"/>
    <mergeCell ref="AV24:AV25"/>
    <mergeCell ref="AW24:AW25"/>
    <mergeCell ref="T27:W27"/>
    <mergeCell ref="X24:X25"/>
    <mergeCell ref="Z24:Z25"/>
    <mergeCell ref="AA24:AB25"/>
    <mergeCell ref="AC24:AG25"/>
    <mergeCell ref="AH24:AI25"/>
    <mergeCell ref="AJ24:AJ25"/>
    <mergeCell ref="AI28:AL29"/>
    <mergeCell ref="AM28:AU29"/>
    <mergeCell ref="AV28:AV29"/>
    <mergeCell ref="AW28:AW29"/>
    <mergeCell ref="A30:A31"/>
    <mergeCell ref="B30:C31"/>
    <mergeCell ref="D30:H31"/>
    <mergeCell ref="I30:J31"/>
    <mergeCell ref="K30:K31"/>
    <mergeCell ref="O30:O31"/>
    <mergeCell ref="W28:W29"/>
    <mergeCell ref="X28:X29"/>
    <mergeCell ref="Z28:Z29"/>
    <mergeCell ref="AA28:AB29"/>
    <mergeCell ref="AC28:AD29"/>
    <mergeCell ref="AE28:AG29"/>
    <mergeCell ref="A28:A29"/>
    <mergeCell ref="B28:C29"/>
    <mergeCell ref="D28:E29"/>
    <mergeCell ref="F28:H29"/>
    <mergeCell ref="J28:M29"/>
    <mergeCell ref="N28:V29"/>
    <mergeCell ref="A32:A33"/>
    <mergeCell ref="B32:C33"/>
    <mergeCell ref="D32:H33"/>
    <mergeCell ref="I32:J33"/>
    <mergeCell ref="K32:K33"/>
    <mergeCell ref="O32:O33"/>
    <mergeCell ref="P32:Q33"/>
    <mergeCell ref="R32:V33"/>
    <mergeCell ref="AC30:AG31"/>
    <mergeCell ref="P30:Q31"/>
    <mergeCell ref="R30:V31"/>
    <mergeCell ref="W30:W31"/>
    <mergeCell ref="X30:X31"/>
    <mergeCell ref="Z30:Z31"/>
    <mergeCell ref="AA30:AB31"/>
    <mergeCell ref="AW32:AW33"/>
    <mergeCell ref="W32:W33"/>
    <mergeCell ref="X32:X33"/>
    <mergeCell ref="Z32:Z33"/>
    <mergeCell ref="AA32:AB33"/>
    <mergeCell ref="AC32:AG33"/>
    <mergeCell ref="AH32:AI33"/>
    <mergeCell ref="AV30:AV31"/>
    <mergeCell ref="AW30:AW31"/>
    <mergeCell ref="AH30:AI31"/>
    <mergeCell ref="AJ30:AJ31"/>
    <mergeCell ref="AN30:AN31"/>
    <mergeCell ref="AO30:AP31"/>
    <mergeCell ref="AQ30:AU31"/>
    <mergeCell ref="D34:H35"/>
    <mergeCell ref="I34:J35"/>
    <mergeCell ref="K34:K35"/>
    <mergeCell ref="O34:O35"/>
    <mergeCell ref="AJ32:AJ33"/>
    <mergeCell ref="AN32:AN33"/>
    <mergeCell ref="AO32:AP33"/>
    <mergeCell ref="AQ32:AU33"/>
    <mergeCell ref="AV32:AV33"/>
    <mergeCell ref="AV34:AV35"/>
    <mergeCell ref="AW34:AW35"/>
    <mergeCell ref="A36:A37"/>
    <mergeCell ref="B36:C37"/>
    <mergeCell ref="D36:H37"/>
    <mergeCell ref="I36:J37"/>
    <mergeCell ref="K36:K37"/>
    <mergeCell ref="O36:O37"/>
    <mergeCell ref="P36:Q37"/>
    <mergeCell ref="R36:V37"/>
    <mergeCell ref="AC34:AG35"/>
    <mergeCell ref="AH34:AI35"/>
    <mergeCell ref="AJ34:AJ35"/>
    <mergeCell ref="AN34:AN35"/>
    <mergeCell ref="AO34:AP35"/>
    <mergeCell ref="AQ34:AU35"/>
    <mergeCell ref="P34:Q35"/>
    <mergeCell ref="R34:V35"/>
    <mergeCell ref="W34:W35"/>
    <mergeCell ref="X34:X35"/>
    <mergeCell ref="Z34:Z35"/>
    <mergeCell ref="AA34:AB35"/>
    <mergeCell ref="A34:A35"/>
    <mergeCell ref="B34:C35"/>
    <mergeCell ref="AQ36:AU37"/>
    <mergeCell ref="A38:A39"/>
    <mergeCell ref="B38:C39"/>
    <mergeCell ref="D38:H39"/>
    <mergeCell ref="I38:J39"/>
    <mergeCell ref="K38:K39"/>
    <mergeCell ref="O38:O39"/>
    <mergeCell ref="AJ36:AJ37"/>
    <mergeCell ref="AN36:AN37"/>
    <mergeCell ref="AO36:AP37"/>
    <mergeCell ref="AC38:AG39"/>
    <mergeCell ref="AH38:AI39"/>
    <mergeCell ref="AJ38:AJ39"/>
    <mergeCell ref="AN38:AN39"/>
    <mergeCell ref="AO38:AP39"/>
    <mergeCell ref="AQ38:AU39"/>
    <mergeCell ref="P38:Q39"/>
    <mergeCell ref="R38:V39"/>
    <mergeCell ref="W38:W39"/>
    <mergeCell ref="X38:X39"/>
    <mergeCell ref="Z38:Z39"/>
    <mergeCell ref="AA38:AB39"/>
    <mergeCell ref="AV36:AV37"/>
    <mergeCell ref="AW36:AW37"/>
    <mergeCell ref="W36:W37"/>
    <mergeCell ref="X36:X37"/>
    <mergeCell ref="Z36:Z37"/>
    <mergeCell ref="AA36:AB37"/>
    <mergeCell ref="AC36:AG37"/>
    <mergeCell ref="AH36:AI37"/>
    <mergeCell ref="AV38:AV39"/>
    <mergeCell ref="AW38:AW39"/>
  </mergeCells>
  <phoneticPr fontId="3"/>
  <pageMargins left="0.78740157480314965" right="0.78740157480314965" top="0.98425196850393704" bottom="0.98425196850393704" header="0.31496062992125984" footer="0.51181102362204722"/>
  <pageSetup paperSize="9" orientation="portrait" horizontalDpi="4294967293" verticalDpi="0" r:id="rId1"/>
  <headerFooter alignWithMargins="0">
    <oddHeader xml:space="preserve">&amp;C&amp;"ＭＳ Ｐゴシック,太字"&amp;16 2020年度第３７回ニッサングリーンカップ
山梨県少年サッカー選手権大会
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I49"/>
  <sheetViews>
    <sheetView view="pageLayout" zoomScale="85" zoomScaleNormal="75" zoomScaleSheetLayoutView="100" zoomScalePageLayoutView="85" workbookViewId="0">
      <selection activeCell="M7" sqref="M7:O7"/>
    </sheetView>
  </sheetViews>
  <sheetFormatPr defaultColWidth="9" defaultRowHeight="12.75" x14ac:dyDescent="0.25"/>
  <cols>
    <col min="1" max="1" width="3.1328125" style="11" customWidth="1"/>
    <col min="2" max="2" width="3" style="11" customWidth="1"/>
    <col min="3" max="3" width="9" style="11" customWidth="1"/>
    <col min="4" max="8" width="2.59765625" style="11" customWidth="1"/>
    <col min="9" max="17" width="2.46484375" style="11" customWidth="1"/>
    <col min="18" max="22" width="2.53125" style="11" customWidth="1"/>
    <col min="23" max="28" width="2.19921875" style="11" customWidth="1"/>
    <col min="29" max="29" width="5.59765625" style="11" customWidth="1"/>
    <col min="30" max="30" width="4.265625" style="11" customWidth="1"/>
    <col min="31" max="31" width="3.1328125" style="11" customWidth="1"/>
    <col min="32" max="32" width="3" style="11" customWidth="1"/>
    <col min="33" max="33" width="8.265625" style="11" customWidth="1"/>
    <col min="34" max="55" width="2.46484375" style="11" customWidth="1"/>
    <col min="56" max="56" width="5.59765625" style="11" customWidth="1"/>
    <col min="57" max="57" width="4.265625" style="11" customWidth="1"/>
    <col min="58" max="58" width="1.1328125" style="11" customWidth="1"/>
    <col min="59" max="60" width="2.59765625" style="11" customWidth="1"/>
    <col min="61" max="61" width="9.86328125" style="11" customWidth="1"/>
    <col min="62" max="72" width="2.59765625" style="11" customWidth="1"/>
    <col min="73" max="16384" width="9" style="11"/>
  </cols>
  <sheetData>
    <row r="1" spans="1:61" ht="34.5" customHeight="1" x14ac:dyDescent="0.25">
      <c r="A1" s="685" t="s">
        <v>249</v>
      </c>
      <c r="B1" s="685"/>
      <c r="C1" s="684" t="s">
        <v>29</v>
      </c>
      <c r="D1" s="684"/>
      <c r="E1" s="684"/>
      <c r="F1" s="132"/>
      <c r="G1" s="686" t="s">
        <v>384</v>
      </c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 t="s">
        <v>81</v>
      </c>
      <c r="T1" s="686"/>
      <c r="U1" s="686"/>
      <c r="V1" s="686"/>
      <c r="W1" s="686"/>
      <c r="X1" s="686"/>
      <c r="Y1" s="686"/>
      <c r="Z1" s="686"/>
      <c r="AA1" s="686"/>
      <c r="AB1" s="686"/>
      <c r="AC1" s="133"/>
      <c r="AD1" s="133"/>
      <c r="AE1" s="687" t="s">
        <v>16</v>
      </c>
      <c r="AF1" s="687"/>
      <c r="AG1" s="684" t="s">
        <v>29</v>
      </c>
      <c r="AH1" s="684"/>
      <c r="AI1" s="684"/>
      <c r="AJ1" s="132"/>
      <c r="AK1" s="132"/>
      <c r="AL1" s="132"/>
      <c r="AM1" s="132" t="s">
        <v>42</v>
      </c>
      <c r="AN1" s="132"/>
      <c r="AO1" s="132"/>
      <c r="AP1" s="132"/>
      <c r="AQ1" s="132"/>
      <c r="AR1" s="132"/>
      <c r="AS1" s="132"/>
      <c r="AT1" s="132"/>
      <c r="AU1" s="132"/>
      <c r="AV1" s="132"/>
      <c r="AW1" s="133"/>
      <c r="AX1" s="133"/>
      <c r="AY1" s="133"/>
      <c r="AZ1" s="133"/>
      <c r="BA1" s="133"/>
      <c r="BB1" s="133"/>
      <c r="BC1" s="133"/>
      <c r="BD1" s="133"/>
      <c r="BE1" s="133"/>
    </row>
    <row r="2" spans="1:61" ht="17.100000000000001" customHeight="1" x14ac:dyDescent="0.25">
      <c r="A2" s="134"/>
      <c r="B2" s="718" t="str">
        <f>A1</f>
        <v>J</v>
      </c>
      <c r="C2" s="719"/>
      <c r="D2" s="574" t="str">
        <f>B4</f>
        <v>UFC.DREAM</v>
      </c>
      <c r="E2" s="575"/>
      <c r="F2" s="576"/>
      <c r="G2" s="574" t="str">
        <f>B6</f>
        <v>双葉SSS</v>
      </c>
      <c r="H2" s="575"/>
      <c r="I2" s="576"/>
      <c r="J2" s="574" t="str">
        <f>B8</f>
        <v>山梨SSS</v>
      </c>
      <c r="K2" s="575"/>
      <c r="L2" s="576"/>
      <c r="M2" s="574" t="str">
        <f>B10</f>
        <v>プレジール敷島</v>
      </c>
      <c r="N2" s="575"/>
      <c r="O2" s="576"/>
      <c r="P2" s="574" t="str">
        <f>B12</f>
        <v>中道セレソン</v>
      </c>
      <c r="Q2" s="575"/>
      <c r="R2" s="575"/>
      <c r="S2" s="706" t="s">
        <v>34</v>
      </c>
      <c r="T2" s="707"/>
      <c r="U2" s="707"/>
      <c r="V2" s="708"/>
      <c r="W2" s="712" t="s">
        <v>35</v>
      </c>
      <c r="X2" s="713"/>
      <c r="Y2" s="714"/>
      <c r="Z2" s="712" t="s">
        <v>65</v>
      </c>
      <c r="AA2" s="713"/>
      <c r="AB2" s="714"/>
      <c r="AC2" s="135" t="s">
        <v>66</v>
      </c>
      <c r="AD2" s="689" t="s">
        <v>33</v>
      </c>
      <c r="AE2" s="134"/>
      <c r="AF2" s="718" t="str">
        <f>AE1</f>
        <v>Ａ</v>
      </c>
      <c r="AG2" s="719"/>
      <c r="AH2" s="584">
        <f>AF4</f>
        <v>1</v>
      </c>
      <c r="AI2" s="575"/>
      <c r="AJ2" s="576"/>
      <c r="AK2" s="584">
        <f>AF6</f>
        <v>2</v>
      </c>
      <c r="AL2" s="575"/>
      <c r="AM2" s="576"/>
      <c r="AN2" s="584">
        <f>AF8</f>
        <v>3</v>
      </c>
      <c r="AO2" s="575"/>
      <c r="AP2" s="576"/>
      <c r="AQ2" s="584">
        <f>AF10</f>
        <v>4</v>
      </c>
      <c r="AR2" s="575"/>
      <c r="AS2" s="576"/>
      <c r="AT2" s="584">
        <f>AF12</f>
        <v>5</v>
      </c>
      <c r="AU2" s="575"/>
      <c r="AV2" s="575"/>
      <c r="AW2" s="705" t="s">
        <v>34</v>
      </c>
      <c r="AX2" s="705"/>
      <c r="AY2" s="705"/>
      <c r="AZ2" s="688" t="s">
        <v>35</v>
      </c>
      <c r="BA2" s="688"/>
      <c r="BB2" s="688" t="s">
        <v>65</v>
      </c>
      <c r="BC2" s="688"/>
      <c r="BD2" s="135" t="s">
        <v>66</v>
      </c>
      <c r="BE2" s="689" t="s">
        <v>33</v>
      </c>
      <c r="BF2" s="690"/>
    </row>
    <row r="3" spans="1:61" ht="17.100000000000001" customHeight="1" x14ac:dyDescent="0.25">
      <c r="A3" s="136"/>
      <c r="B3" s="720"/>
      <c r="C3" s="721"/>
      <c r="D3" s="577"/>
      <c r="E3" s="578"/>
      <c r="F3" s="579"/>
      <c r="G3" s="577"/>
      <c r="H3" s="578"/>
      <c r="I3" s="579"/>
      <c r="J3" s="577"/>
      <c r="K3" s="578"/>
      <c r="L3" s="579"/>
      <c r="M3" s="577"/>
      <c r="N3" s="578"/>
      <c r="O3" s="579"/>
      <c r="P3" s="577"/>
      <c r="Q3" s="578"/>
      <c r="R3" s="578"/>
      <c r="S3" s="709"/>
      <c r="T3" s="710"/>
      <c r="U3" s="710"/>
      <c r="V3" s="711"/>
      <c r="W3" s="715"/>
      <c r="X3" s="716"/>
      <c r="Y3" s="717"/>
      <c r="Z3" s="715"/>
      <c r="AA3" s="716"/>
      <c r="AB3" s="717"/>
      <c r="AC3" s="281" t="s">
        <v>67</v>
      </c>
      <c r="AD3" s="689"/>
      <c r="AE3" s="136"/>
      <c r="AF3" s="720"/>
      <c r="AG3" s="721"/>
      <c r="AH3" s="577"/>
      <c r="AI3" s="578"/>
      <c r="AJ3" s="579"/>
      <c r="AK3" s="577"/>
      <c r="AL3" s="578"/>
      <c r="AM3" s="579"/>
      <c r="AN3" s="577"/>
      <c r="AO3" s="578"/>
      <c r="AP3" s="579"/>
      <c r="AQ3" s="577"/>
      <c r="AR3" s="578"/>
      <c r="AS3" s="579"/>
      <c r="AT3" s="577"/>
      <c r="AU3" s="578"/>
      <c r="AV3" s="578"/>
      <c r="AW3" s="705"/>
      <c r="AX3" s="705"/>
      <c r="AY3" s="705"/>
      <c r="AZ3" s="688"/>
      <c r="BA3" s="688"/>
      <c r="BB3" s="688"/>
      <c r="BC3" s="688"/>
      <c r="BD3" s="281" t="s">
        <v>67</v>
      </c>
      <c r="BE3" s="689"/>
      <c r="BF3" s="690"/>
    </row>
    <row r="4" spans="1:61" ht="17.100000000000001" customHeight="1" x14ac:dyDescent="0.25">
      <c r="A4" s="691">
        <v>1</v>
      </c>
      <c r="B4" s="608" t="s">
        <v>420</v>
      </c>
      <c r="C4" s="609"/>
      <c r="D4" s="600"/>
      <c r="E4" s="601"/>
      <c r="F4" s="602"/>
      <c r="G4" s="272"/>
      <c r="H4" s="39" t="s">
        <v>38</v>
      </c>
      <c r="I4" s="39"/>
      <c r="J4" s="272"/>
      <c r="K4" s="39" t="s">
        <v>36</v>
      </c>
      <c r="L4" s="40"/>
      <c r="M4" s="39"/>
      <c r="N4" s="39" t="s">
        <v>38</v>
      </c>
      <c r="O4" s="39"/>
      <c r="P4" s="272"/>
      <c r="Q4" s="39" t="s">
        <v>38</v>
      </c>
      <c r="R4" s="40"/>
      <c r="S4" s="693">
        <f>(COUNTIF(D5:R5,"○")*3)+(COUNTIF(D5:R5,"△")*1)</f>
        <v>0</v>
      </c>
      <c r="T4" s="694"/>
      <c r="U4" s="694"/>
      <c r="V4" s="695"/>
      <c r="W4" s="699" t="str">
        <f>IF(SUM(F4:F13)=0,"",(SUM(F4:F13)))</f>
        <v/>
      </c>
      <c r="X4" s="700"/>
      <c r="Y4" s="701"/>
      <c r="Z4" s="699" t="str">
        <f>IF(SUM(D4:D13)=0,"",SUM(D4:D13))</f>
        <v/>
      </c>
      <c r="AA4" s="700"/>
      <c r="AB4" s="701"/>
      <c r="AC4" s="727"/>
      <c r="AD4" s="729"/>
      <c r="AE4" s="691"/>
      <c r="AF4" s="617">
        <v>1</v>
      </c>
      <c r="AG4" s="597"/>
      <c r="AH4" s="731"/>
      <c r="AI4" s="732"/>
      <c r="AJ4" s="733"/>
      <c r="AK4" s="33">
        <f>AJ6</f>
        <v>0</v>
      </c>
      <c r="AL4" s="34" t="s">
        <v>38</v>
      </c>
      <c r="AM4" s="34">
        <f>AH6</f>
        <v>0</v>
      </c>
      <c r="AN4" s="33">
        <f>AJ8</f>
        <v>0</v>
      </c>
      <c r="AO4" s="34" t="s">
        <v>36</v>
      </c>
      <c r="AP4" s="35">
        <f>AH8</f>
        <v>0</v>
      </c>
      <c r="AQ4" s="34">
        <f>AJ10</f>
        <v>0</v>
      </c>
      <c r="AR4" s="34" t="s">
        <v>38</v>
      </c>
      <c r="AS4" s="34">
        <f>AH10</f>
        <v>0</v>
      </c>
      <c r="AT4" s="33">
        <f>AJ12</f>
        <v>0</v>
      </c>
      <c r="AU4" s="34" t="s">
        <v>38</v>
      </c>
      <c r="AV4" s="35">
        <f>AH12</f>
        <v>0</v>
      </c>
      <c r="AW4" s="737">
        <f>(COUNTIF(AH5:AV5,"○")*3)+(COUNTIF(AH5:AV5,"△")*1)</f>
        <v>4</v>
      </c>
      <c r="AX4" s="737"/>
      <c r="AY4" s="737"/>
      <c r="AZ4" s="737">
        <f>SUM(AJ4:AJ13)</f>
        <v>0</v>
      </c>
      <c r="BA4" s="737"/>
      <c r="BB4" s="737">
        <f>SUM(AH4:AH13)</f>
        <v>0</v>
      </c>
      <c r="BC4" s="737"/>
      <c r="BD4" s="722">
        <f>AZ4-BB4</f>
        <v>0</v>
      </c>
      <c r="BE4" s="724">
        <f>RANK(BI5,$BI$5:$BI$13)</f>
        <v>1</v>
      </c>
      <c r="BF4" s="725"/>
    </row>
    <row r="5" spans="1:61" ht="17.100000000000001" customHeight="1" x14ac:dyDescent="0.25">
      <c r="A5" s="692"/>
      <c r="B5" s="610"/>
      <c r="C5" s="611"/>
      <c r="D5" s="603"/>
      <c r="E5" s="604"/>
      <c r="F5" s="605"/>
      <c r="G5" s="588" t="str">
        <f>IF(G4="","",IF(G4-I4&gt;0,"○",IF(G4-I4=0,"△","●")))</f>
        <v/>
      </c>
      <c r="H5" s="589"/>
      <c r="I5" s="590"/>
      <c r="J5" s="588" t="str">
        <f>IF(J4="","",IF(J4-L4&gt;0,"○",IF(J4-L4=0,"△","●")))</f>
        <v/>
      </c>
      <c r="K5" s="589"/>
      <c r="L5" s="590"/>
      <c r="M5" s="588" t="str">
        <f>IF(M4="","",IF(M4-O4&gt;0,"○",IF(M4-O4=0,"△","●")))</f>
        <v/>
      </c>
      <c r="N5" s="589"/>
      <c r="O5" s="590"/>
      <c r="P5" s="588" t="str">
        <f>IF(P4="","",IF(P4-R4&gt;0,"○",IF(P4-R4=0,"△","●")))</f>
        <v/>
      </c>
      <c r="Q5" s="589"/>
      <c r="R5" s="589"/>
      <c r="S5" s="696"/>
      <c r="T5" s="697"/>
      <c r="U5" s="697"/>
      <c r="V5" s="698"/>
      <c r="W5" s="702"/>
      <c r="X5" s="703"/>
      <c r="Y5" s="704"/>
      <c r="Z5" s="702"/>
      <c r="AA5" s="703"/>
      <c r="AB5" s="704"/>
      <c r="AC5" s="728"/>
      <c r="AD5" s="730"/>
      <c r="AE5" s="692"/>
      <c r="AF5" s="583"/>
      <c r="AG5" s="599"/>
      <c r="AH5" s="734"/>
      <c r="AI5" s="735"/>
      <c r="AJ5" s="736"/>
      <c r="AK5" s="588" t="str">
        <f>IF(AK4="","",IF(AK4-AM4&gt;0,"○",IF(AK4-AM4=0,"△","●")))</f>
        <v>△</v>
      </c>
      <c r="AL5" s="589"/>
      <c r="AM5" s="590"/>
      <c r="AN5" s="588" t="str">
        <f>IF(AN4="","",IF(AN4-AP4&gt;0,"○",IF(AN4-AP4=0,"△","●")))</f>
        <v>△</v>
      </c>
      <c r="AO5" s="589"/>
      <c r="AP5" s="590"/>
      <c r="AQ5" s="588" t="str">
        <f>IF(AQ4="","",IF(AQ4-AS4&gt;0,"○",IF(AQ4-AS4=0,"△","●")))</f>
        <v>△</v>
      </c>
      <c r="AR5" s="589"/>
      <c r="AS5" s="590"/>
      <c r="AT5" s="588" t="str">
        <f>IF(AT4="","",IF(AT4-AV4&gt;0,"○",IF(AT4-AV4=0,"△","●")))</f>
        <v>△</v>
      </c>
      <c r="AU5" s="589"/>
      <c r="AV5" s="589"/>
      <c r="AW5" s="737"/>
      <c r="AX5" s="737"/>
      <c r="AY5" s="737"/>
      <c r="AZ5" s="737"/>
      <c r="BA5" s="737"/>
      <c r="BB5" s="737"/>
      <c r="BC5" s="737"/>
      <c r="BD5" s="723"/>
      <c r="BE5" s="724"/>
      <c r="BF5" s="726"/>
      <c r="BI5" s="137">
        <f>(AW4*1000)+(BD4*100)+AZ4</f>
        <v>4000</v>
      </c>
    </row>
    <row r="6" spans="1:61" ht="17.100000000000001" customHeight="1" x14ac:dyDescent="0.25">
      <c r="A6" s="738">
        <v>2</v>
      </c>
      <c r="B6" s="608" t="s">
        <v>203</v>
      </c>
      <c r="C6" s="609"/>
      <c r="D6" s="36"/>
      <c r="E6" s="37" t="s">
        <v>38</v>
      </c>
      <c r="F6" s="38"/>
      <c r="G6" s="600"/>
      <c r="H6" s="601"/>
      <c r="I6" s="602"/>
      <c r="J6" s="272"/>
      <c r="K6" s="39" t="s">
        <v>36</v>
      </c>
      <c r="L6" s="40"/>
      <c r="M6" s="39"/>
      <c r="N6" s="39" t="s">
        <v>36</v>
      </c>
      <c r="O6" s="39"/>
      <c r="P6" s="272"/>
      <c r="Q6" s="39" t="s">
        <v>36</v>
      </c>
      <c r="R6" s="40"/>
      <c r="S6" s="693">
        <f t="shared" ref="S6" si="0">(COUNTIF(D7:R7,"○")*3)+(COUNTIF(D7:R7,"△")*1)</f>
        <v>0</v>
      </c>
      <c r="T6" s="694"/>
      <c r="U6" s="694"/>
      <c r="V6" s="695"/>
      <c r="W6" s="699" t="str">
        <f>IF(SUM(I4:I13)=0,"",(SUM(I4:I13)))</f>
        <v/>
      </c>
      <c r="X6" s="700"/>
      <c r="Y6" s="701"/>
      <c r="Z6" s="699" t="str">
        <f>IF(SUM(G4:G13)=0,"",SUM(G4:G13))</f>
        <v/>
      </c>
      <c r="AA6" s="700"/>
      <c r="AB6" s="701"/>
      <c r="AC6" s="727"/>
      <c r="AD6" s="729"/>
      <c r="AE6" s="738"/>
      <c r="AF6" s="608">
        <v>2</v>
      </c>
      <c r="AG6" s="609"/>
      <c r="AH6" s="36">
        <f>AT20</f>
        <v>0</v>
      </c>
      <c r="AI6" s="37" t="s">
        <v>38</v>
      </c>
      <c r="AJ6" s="38">
        <f>AM20</f>
        <v>0</v>
      </c>
      <c r="AK6" s="600"/>
      <c r="AL6" s="601"/>
      <c r="AM6" s="602"/>
      <c r="AN6" s="272">
        <f>AM8</f>
        <v>0</v>
      </c>
      <c r="AO6" s="39" t="s">
        <v>36</v>
      </c>
      <c r="AP6" s="40">
        <f>AK8</f>
        <v>0</v>
      </c>
      <c r="AQ6" s="39">
        <f>AM10</f>
        <v>0</v>
      </c>
      <c r="AR6" s="39" t="s">
        <v>36</v>
      </c>
      <c r="AS6" s="39">
        <f>AK10</f>
        <v>0</v>
      </c>
      <c r="AT6" s="272">
        <f>AM12</f>
        <v>0</v>
      </c>
      <c r="AU6" s="39" t="s">
        <v>36</v>
      </c>
      <c r="AV6" s="40">
        <f>AK12</f>
        <v>0</v>
      </c>
      <c r="AW6" s="737">
        <f>(COUNTIF(AH7:AV7,"○")*3)+(COUNTIF(AH7:AV7,"△")*1)</f>
        <v>4</v>
      </c>
      <c r="AX6" s="737"/>
      <c r="AY6" s="737"/>
      <c r="AZ6" s="737">
        <f>SUM(AM4:AM13)</f>
        <v>0</v>
      </c>
      <c r="BA6" s="737"/>
      <c r="BB6" s="737">
        <f>SUM(AK4:AK13)</f>
        <v>0</v>
      </c>
      <c r="BC6" s="737"/>
      <c r="BD6" s="722">
        <f>AZ6-BB6</f>
        <v>0</v>
      </c>
      <c r="BE6" s="724">
        <f>RANK(BI7,$BI$5:$BI$13)</f>
        <v>1</v>
      </c>
      <c r="BF6" s="725"/>
    </row>
    <row r="7" spans="1:61" ht="17.100000000000001" customHeight="1" x14ac:dyDescent="0.25">
      <c r="A7" s="738"/>
      <c r="B7" s="610"/>
      <c r="C7" s="611"/>
      <c r="D7" s="614" t="str">
        <f>IF(D6="","",IF(D6-F6&gt;0,"○",IF(D6-F6=0,"△","●")))</f>
        <v/>
      </c>
      <c r="E7" s="615"/>
      <c r="F7" s="616"/>
      <c r="G7" s="603"/>
      <c r="H7" s="604"/>
      <c r="I7" s="605"/>
      <c r="J7" s="588" t="str">
        <f>IF(J6="","",IF(J6-L6&gt;0,"○",IF(J6-L6=0,"△","●")))</f>
        <v/>
      </c>
      <c r="K7" s="589"/>
      <c r="L7" s="590"/>
      <c r="M7" s="588" t="str">
        <f>IF(M6="","",IF(M6-O6&gt;0,"○",IF(M6-O6=0,"△","●")))</f>
        <v/>
      </c>
      <c r="N7" s="589"/>
      <c r="O7" s="590"/>
      <c r="P7" s="588" t="str">
        <f>IF(P6="","",IF(P6-R6&gt;0,"○",IF(P6-R6=0,"△","●")))</f>
        <v/>
      </c>
      <c r="Q7" s="589"/>
      <c r="R7" s="589"/>
      <c r="S7" s="696"/>
      <c r="T7" s="697"/>
      <c r="U7" s="697"/>
      <c r="V7" s="698"/>
      <c r="W7" s="702"/>
      <c r="X7" s="703"/>
      <c r="Y7" s="704"/>
      <c r="Z7" s="702"/>
      <c r="AA7" s="703"/>
      <c r="AB7" s="704"/>
      <c r="AC7" s="728"/>
      <c r="AD7" s="730"/>
      <c r="AE7" s="738"/>
      <c r="AF7" s="610"/>
      <c r="AG7" s="611"/>
      <c r="AH7" s="614" t="str">
        <f>IF(AH6="","",IF(AH6-AJ6&gt;0,"○",IF(AH6-AJ6=0,"△","●")))</f>
        <v>△</v>
      </c>
      <c r="AI7" s="615"/>
      <c r="AJ7" s="616"/>
      <c r="AK7" s="603"/>
      <c r="AL7" s="604"/>
      <c r="AM7" s="605"/>
      <c r="AN7" s="588" t="str">
        <f>IF(AN6="","",IF(AN6-AP6&gt;0,"○",IF(AN6-AP6=0,"△","●")))</f>
        <v>△</v>
      </c>
      <c r="AO7" s="589"/>
      <c r="AP7" s="590"/>
      <c r="AQ7" s="588" t="str">
        <f>IF(AQ6="","",IF(AQ6-AS6&gt;0,"○",IF(AQ6-AS6=0,"△","●")))</f>
        <v>△</v>
      </c>
      <c r="AR7" s="589"/>
      <c r="AS7" s="590"/>
      <c r="AT7" s="588" t="str">
        <f>IF(AT6="","",IF(AT6-AV6&gt;0,"○",IF(AT6-AV6=0,"△","●")))</f>
        <v>△</v>
      </c>
      <c r="AU7" s="589"/>
      <c r="AV7" s="589"/>
      <c r="AW7" s="737"/>
      <c r="AX7" s="737"/>
      <c r="AY7" s="737"/>
      <c r="AZ7" s="737"/>
      <c r="BA7" s="737"/>
      <c r="BB7" s="737"/>
      <c r="BC7" s="737"/>
      <c r="BD7" s="723"/>
      <c r="BE7" s="724"/>
      <c r="BF7" s="726"/>
      <c r="BI7" s="137">
        <f>(AW6*1000)+(BD6*100)+AZ6</f>
        <v>4000</v>
      </c>
    </row>
    <row r="8" spans="1:61" ht="17.100000000000001" customHeight="1" x14ac:dyDescent="0.25">
      <c r="A8" s="691">
        <v>3</v>
      </c>
      <c r="B8" s="608" t="s">
        <v>212</v>
      </c>
      <c r="C8" s="609"/>
      <c r="D8" s="36"/>
      <c r="E8" s="37" t="s">
        <v>38</v>
      </c>
      <c r="F8" s="38"/>
      <c r="G8" s="37"/>
      <c r="H8" s="37" t="s">
        <v>38</v>
      </c>
      <c r="I8" s="38"/>
      <c r="J8" s="600"/>
      <c r="K8" s="601"/>
      <c r="L8" s="602"/>
      <c r="M8" s="272"/>
      <c r="N8" s="39" t="s">
        <v>36</v>
      </c>
      <c r="O8" s="40"/>
      <c r="P8" s="39"/>
      <c r="Q8" s="39" t="s">
        <v>36</v>
      </c>
      <c r="R8" s="39"/>
      <c r="S8" s="693">
        <f t="shared" ref="S8" si="1">(COUNTIF(D9:R9,"○")*3)+(COUNTIF(D9:R9,"△")*1)</f>
        <v>0</v>
      </c>
      <c r="T8" s="694"/>
      <c r="U8" s="694"/>
      <c r="V8" s="695"/>
      <c r="W8" s="699" t="str">
        <f>IF(SUM(L4:L13)=0,"",(SUM(L4:L13)))</f>
        <v/>
      </c>
      <c r="X8" s="700"/>
      <c r="Y8" s="701"/>
      <c r="Z8" s="699" t="str">
        <f>IF(SUM(J4:J13)=0,"",SUM(J4:J13))</f>
        <v/>
      </c>
      <c r="AA8" s="700"/>
      <c r="AB8" s="701"/>
      <c r="AC8" s="727"/>
      <c r="AD8" s="729"/>
      <c r="AE8" s="738"/>
      <c r="AF8" s="617">
        <v>3</v>
      </c>
      <c r="AG8" s="597"/>
      <c r="AH8" s="36">
        <f>AT34</f>
        <v>0</v>
      </c>
      <c r="AI8" s="37" t="s">
        <v>38</v>
      </c>
      <c r="AJ8" s="38">
        <f>AM34</f>
        <v>0</v>
      </c>
      <c r="AK8" s="37">
        <f>AT24</f>
        <v>0</v>
      </c>
      <c r="AL8" s="37" t="s">
        <v>38</v>
      </c>
      <c r="AM8" s="38">
        <f>AM24</f>
        <v>0</v>
      </c>
      <c r="AN8" s="600"/>
      <c r="AO8" s="601"/>
      <c r="AP8" s="602"/>
      <c r="AQ8" s="272">
        <f>AP10</f>
        <v>0</v>
      </c>
      <c r="AR8" s="39" t="s">
        <v>36</v>
      </c>
      <c r="AS8" s="40">
        <f>AN10</f>
        <v>0</v>
      </c>
      <c r="AT8" s="39">
        <f>AP12</f>
        <v>0</v>
      </c>
      <c r="AU8" s="39" t="s">
        <v>36</v>
      </c>
      <c r="AV8" s="40">
        <f>AN12</f>
        <v>0</v>
      </c>
      <c r="AW8" s="737">
        <f>(COUNTIF(AH9:AV9,"○")*3)+(COUNTIF(AH9:AV9,"△")*1)</f>
        <v>4</v>
      </c>
      <c r="AX8" s="737"/>
      <c r="AY8" s="737"/>
      <c r="AZ8" s="737">
        <f>SUM(AP4:AP13)</f>
        <v>0</v>
      </c>
      <c r="BA8" s="737"/>
      <c r="BB8" s="737">
        <f>SUM(AN4:AN13)</f>
        <v>0</v>
      </c>
      <c r="BC8" s="737"/>
      <c r="BD8" s="722">
        <f>AZ8-BB8</f>
        <v>0</v>
      </c>
      <c r="BE8" s="724">
        <f>RANK(BI9,$BI$5:$BI$13)</f>
        <v>1</v>
      </c>
      <c r="BF8" s="725"/>
    </row>
    <row r="9" spans="1:61" ht="17.100000000000001" customHeight="1" x14ac:dyDescent="0.25">
      <c r="A9" s="692"/>
      <c r="B9" s="610"/>
      <c r="C9" s="611"/>
      <c r="D9" s="614" t="str">
        <f>IF(D8="","",IF(D8-F8&gt;0,"○",IF(D8-F8=0,"△","●")))</f>
        <v/>
      </c>
      <c r="E9" s="615"/>
      <c r="F9" s="616"/>
      <c r="G9" s="614" t="str">
        <f>IF(G8="","",IF(G8-I8&gt;0,"○",IF(G8-I8=0,"△","●")))</f>
        <v/>
      </c>
      <c r="H9" s="615"/>
      <c r="I9" s="616"/>
      <c r="J9" s="603"/>
      <c r="K9" s="604"/>
      <c r="L9" s="605"/>
      <c r="M9" s="588" t="str">
        <f>IF(M8="","",IF(M8-O8&gt;0,"○",IF(M8-O8=0,"△","●")))</f>
        <v/>
      </c>
      <c r="N9" s="589"/>
      <c r="O9" s="590"/>
      <c r="P9" s="588" t="str">
        <f>IF(P8="","",IF(P8-R8&gt;0,"○",IF(P8-R8=0,"△","●")))</f>
        <v/>
      </c>
      <c r="Q9" s="589"/>
      <c r="R9" s="590"/>
      <c r="S9" s="696"/>
      <c r="T9" s="697"/>
      <c r="U9" s="697"/>
      <c r="V9" s="698"/>
      <c r="W9" s="702"/>
      <c r="X9" s="703"/>
      <c r="Y9" s="704"/>
      <c r="Z9" s="702"/>
      <c r="AA9" s="703"/>
      <c r="AB9" s="704"/>
      <c r="AC9" s="728"/>
      <c r="AD9" s="730"/>
      <c r="AE9" s="738"/>
      <c r="AF9" s="583"/>
      <c r="AG9" s="599"/>
      <c r="AH9" s="614" t="str">
        <f>IF(AH8="","",IF(AH8-AJ8&gt;0,"○",IF(AH8-AJ8=0,"△","●")))</f>
        <v>△</v>
      </c>
      <c r="AI9" s="615"/>
      <c r="AJ9" s="616"/>
      <c r="AK9" s="614" t="str">
        <f>IF(AK8="","",IF(AK8-AM8&gt;0,"○",IF(AK8-AM8=0,"△","●")))</f>
        <v>△</v>
      </c>
      <c r="AL9" s="615"/>
      <c r="AM9" s="616"/>
      <c r="AN9" s="603"/>
      <c r="AO9" s="604"/>
      <c r="AP9" s="605"/>
      <c r="AQ9" s="588" t="str">
        <f>IF(AQ8="","",IF(AQ8-AS8&gt;0,"○",IF(AQ8-AS8=0,"△","●")))</f>
        <v>△</v>
      </c>
      <c r="AR9" s="589"/>
      <c r="AS9" s="590"/>
      <c r="AT9" s="588" t="str">
        <f>IF(AT8="","",IF(AT8-AV8&gt;0,"○",IF(AT8-AV8=0,"△","●")))</f>
        <v>△</v>
      </c>
      <c r="AU9" s="589"/>
      <c r="AV9" s="589"/>
      <c r="AW9" s="737"/>
      <c r="AX9" s="737"/>
      <c r="AY9" s="737"/>
      <c r="AZ9" s="737"/>
      <c r="BA9" s="737"/>
      <c r="BB9" s="737"/>
      <c r="BC9" s="737"/>
      <c r="BD9" s="723"/>
      <c r="BE9" s="724"/>
      <c r="BF9" s="726"/>
      <c r="BI9" s="137">
        <f>(AW8*1000)+(BD8*100)+AZ8</f>
        <v>4000</v>
      </c>
    </row>
    <row r="10" spans="1:61" ht="17.100000000000001" customHeight="1" x14ac:dyDescent="0.25">
      <c r="A10" s="738">
        <v>4</v>
      </c>
      <c r="B10" s="608" t="s">
        <v>195</v>
      </c>
      <c r="C10" s="609"/>
      <c r="D10" s="36"/>
      <c r="E10" s="37" t="s">
        <v>36</v>
      </c>
      <c r="F10" s="38"/>
      <c r="G10" s="37"/>
      <c r="H10" s="37" t="s">
        <v>38</v>
      </c>
      <c r="I10" s="37"/>
      <c r="J10" s="36"/>
      <c r="K10" s="37" t="s">
        <v>38</v>
      </c>
      <c r="L10" s="38"/>
      <c r="M10" s="600"/>
      <c r="N10" s="601"/>
      <c r="O10" s="602"/>
      <c r="P10" s="272"/>
      <c r="Q10" s="39" t="s">
        <v>36</v>
      </c>
      <c r="R10" s="40"/>
      <c r="S10" s="693">
        <f t="shared" ref="S10" si="2">(COUNTIF(D11:R11,"○")*3)+(COUNTIF(D11:R11,"△")*1)</f>
        <v>0</v>
      </c>
      <c r="T10" s="694"/>
      <c r="U10" s="694"/>
      <c r="V10" s="695"/>
      <c r="W10" s="699" t="str">
        <f>IF(SUM(O4:O13)=0,"",(SUM(O4:O13)))</f>
        <v/>
      </c>
      <c r="X10" s="700"/>
      <c r="Y10" s="701"/>
      <c r="Z10" s="699" t="str">
        <f>IF(SUM(M4:M13)=0,"",SUM(M4:M13))</f>
        <v/>
      </c>
      <c r="AA10" s="700"/>
      <c r="AB10" s="701"/>
      <c r="AC10" s="727"/>
      <c r="AD10" s="729"/>
      <c r="AE10" s="738"/>
      <c r="AF10" s="617">
        <v>4</v>
      </c>
      <c r="AG10" s="597"/>
      <c r="AH10" s="36">
        <f>AT26</f>
        <v>0</v>
      </c>
      <c r="AI10" s="37" t="s">
        <v>36</v>
      </c>
      <c r="AJ10" s="38">
        <f>AM26</f>
        <v>0</v>
      </c>
      <c r="AK10" s="37">
        <f>AT32</f>
        <v>0</v>
      </c>
      <c r="AL10" s="37" t="s">
        <v>38</v>
      </c>
      <c r="AM10" s="37">
        <f>AM32</f>
        <v>0</v>
      </c>
      <c r="AN10" s="36">
        <f>AT38</f>
        <v>0</v>
      </c>
      <c r="AO10" s="37" t="s">
        <v>38</v>
      </c>
      <c r="AP10" s="38">
        <f>AM38</f>
        <v>0</v>
      </c>
      <c r="AQ10" s="600"/>
      <c r="AR10" s="601"/>
      <c r="AS10" s="602"/>
      <c r="AT10" s="272">
        <f>AS12</f>
        <v>0</v>
      </c>
      <c r="AU10" s="39" t="s">
        <v>36</v>
      </c>
      <c r="AV10" s="39">
        <f>AQ12</f>
        <v>0</v>
      </c>
      <c r="AW10" s="737">
        <f>(COUNTIF(AH11:AV11,"○")*3)+(COUNTIF(AH11:AV11,"△")*1)</f>
        <v>4</v>
      </c>
      <c r="AX10" s="737"/>
      <c r="AY10" s="737"/>
      <c r="AZ10" s="737">
        <f>SUM(AS4:AS13)</f>
        <v>0</v>
      </c>
      <c r="BA10" s="737"/>
      <c r="BB10" s="737">
        <f>SUM(AQ4:AQ13)</f>
        <v>0</v>
      </c>
      <c r="BC10" s="737"/>
      <c r="BD10" s="722">
        <f>AZ10-BB10</f>
        <v>0</v>
      </c>
      <c r="BE10" s="724">
        <f>RANK(BI11,$BI$5:$BI$13)</f>
        <v>1</v>
      </c>
      <c r="BF10" s="725"/>
    </row>
    <row r="11" spans="1:61" ht="17.100000000000001" customHeight="1" x14ac:dyDescent="0.25">
      <c r="A11" s="738"/>
      <c r="B11" s="610"/>
      <c r="C11" s="611"/>
      <c r="D11" s="614" t="str">
        <f>IF(D10="","",IF(D10-F10&gt;0,"○",IF(D10-F10=0,"△","●")))</f>
        <v/>
      </c>
      <c r="E11" s="615"/>
      <c r="F11" s="616"/>
      <c r="G11" s="614" t="str">
        <f>IF(G10="","",IF(G10-I10&gt;0,"○",IF(G10-I10=0,"△","●")))</f>
        <v/>
      </c>
      <c r="H11" s="615"/>
      <c r="I11" s="616"/>
      <c r="J11" s="614" t="str">
        <f>IF(J10="","",IF(J10-L10&gt;0,"○",IF(J10-L10=0,"△","●")))</f>
        <v/>
      </c>
      <c r="K11" s="615"/>
      <c r="L11" s="616"/>
      <c r="M11" s="603"/>
      <c r="N11" s="604"/>
      <c r="O11" s="605"/>
      <c r="P11" s="588" t="str">
        <f>IF(P10="","",IF(P10-R10&gt;0,"○",IF(P10-R10=0,"△","●")))</f>
        <v/>
      </c>
      <c r="Q11" s="589"/>
      <c r="R11" s="589"/>
      <c r="S11" s="696"/>
      <c r="T11" s="697"/>
      <c r="U11" s="697"/>
      <c r="V11" s="698"/>
      <c r="W11" s="702"/>
      <c r="X11" s="703"/>
      <c r="Y11" s="704"/>
      <c r="Z11" s="702"/>
      <c r="AA11" s="703"/>
      <c r="AB11" s="704"/>
      <c r="AC11" s="728"/>
      <c r="AD11" s="730"/>
      <c r="AE11" s="738"/>
      <c r="AF11" s="583"/>
      <c r="AG11" s="599"/>
      <c r="AH11" s="614" t="str">
        <f>IF(AH10="","",IF(AH10-AJ10&gt;0,"○",IF(AH10-AJ10=0,"△","●")))</f>
        <v>△</v>
      </c>
      <c r="AI11" s="615"/>
      <c r="AJ11" s="616"/>
      <c r="AK11" s="614" t="str">
        <f>IF(AK10="","",IF(AK10-AM10&gt;0,"○",IF(AK10-AM10=0,"△","●")))</f>
        <v>△</v>
      </c>
      <c r="AL11" s="615"/>
      <c r="AM11" s="616"/>
      <c r="AN11" s="614" t="str">
        <f>IF(AN10="","",IF(AN10-AP10&gt;0,"○",IF(AN10-AP10=0,"△","●")))</f>
        <v>△</v>
      </c>
      <c r="AO11" s="615"/>
      <c r="AP11" s="616"/>
      <c r="AQ11" s="603"/>
      <c r="AR11" s="604"/>
      <c r="AS11" s="605"/>
      <c r="AT11" s="588" t="str">
        <f>IF(AT10="","",IF(AT10-AV10&gt;0,"○",IF(AT10-AV10=0,"△","●")))</f>
        <v>△</v>
      </c>
      <c r="AU11" s="589"/>
      <c r="AV11" s="590"/>
      <c r="AW11" s="737"/>
      <c r="AX11" s="737"/>
      <c r="AY11" s="737"/>
      <c r="AZ11" s="737"/>
      <c r="BA11" s="737"/>
      <c r="BB11" s="737"/>
      <c r="BC11" s="737"/>
      <c r="BD11" s="723"/>
      <c r="BE11" s="724"/>
      <c r="BF11" s="726"/>
      <c r="BI11" s="137">
        <f>(AW10*1000)+(BD10*100)+AZ10</f>
        <v>4000</v>
      </c>
    </row>
    <row r="12" spans="1:61" ht="17.100000000000001" customHeight="1" x14ac:dyDescent="0.25">
      <c r="A12" s="691">
        <v>5</v>
      </c>
      <c r="B12" s="608" t="s">
        <v>246</v>
      </c>
      <c r="C12" s="609"/>
      <c r="D12" s="36"/>
      <c r="E12" s="37" t="s">
        <v>36</v>
      </c>
      <c r="F12" s="38"/>
      <c r="G12" s="37"/>
      <c r="H12" s="37" t="s">
        <v>36</v>
      </c>
      <c r="I12" s="37"/>
      <c r="J12" s="36"/>
      <c r="K12" s="37" t="s">
        <v>36</v>
      </c>
      <c r="L12" s="38"/>
      <c r="M12" s="37"/>
      <c r="N12" s="37" t="s">
        <v>36</v>
      </c>
      <c r="O12" s="38"/>
      <c r="P12" s="600"/>
      <c r="Q12" s="601"/>
      <c r="R12" s="602"/>
      <c r="S12" s="693">
        <f t="shared" ref="S12" si="3">(COUNTIF(D13:R13,"○")*3)+(COUNTIF(D13:R13,"△")*1)</f>
        <v>0</v>
      </c>
      <c r="T12" s="694"/>
      <c r="U12" s="694"/>
      <c r="V12" s="695"/>
      <c r="W12" s="699" t="str">
        <f>IF(SUM(R4:R13)=0,"",(SUM(R4:R13)))</f>
        <v/>
      </c>
      <c r="X12" s="700"/>
      <c r="Y12" s="701"/>
      <c r="Z12" s="699" t="str">
        <f>IF(SUM(P4:P13)=0,"",SUM(P4:P13))</f>
        <v/>
      </c>
      <c r="AA12" s="700"/>
      <c r="AB12" s="701"/>
      <c r="AC12" s="727"/>
      <c r="AD12" s="729"/>
      <c r="AE12" s="738"/>
      <c r="AF12" s="617">
        <v>5</v>
      </c>
      <c r="AG12" s="597"/>
      <c r="AH12" s="36">
        <f>AT40</f>
        <v>0</v>
      </c>
      <c r="AI12" s="37" t="s">
        <v>36</v>
      </c>
      <c r="AJ12" s="38">
        <f>AM40</f>
        <v>0</v>
      </c>
      <c r="AK12" s="37">
        <f>AT36</f>
        <v>0</v>
      </c>
      <c r="AL12" s="37" t="s">
        <v>36</v>
      </c>
      <c r="AM12" s="37">
        <f>AM36</f>
        <v>0</v>
      </c>
      <c r="AN12" s="36">
        <f>AT18</f>
        <v>0</v>
      </c>
      <c r="AO12" s="37" t="s">
        <v>36</v>
      </c>
      <c r="AP12" s="38">
        <f>AM18</f>
        <v>0</v>
      </c>
      <c r="AQ12" s="37">
        <f>AT22</f>
        <v>0</v>
      </c>
      <c r="AR12" s="37" t="s">
        <v>36</v>
      </c>
      <c r="AS12" s="38">
        <f>AM22</f>
        <v>0</v>
      </c>
      <c r="AT12" s="600"/>
      <c r="AU12" s="601"/>
      <c r="AV12" s="602"/>
      <c r="AW12" s="737">
        <f>(COUNTIF(AH13:AV13,"○")*3)+(COUNTIF(AH13:AV13,"△")*1)</f>
        <v>4</v>
      </c>
      <c r="AX12" s="737"/>
      <c r="AY12" s="737"/>
      <c r="AZ12" s="737">
        <f>SUM(AV4:AV13)</f>
        <v>0</v>
      </c>
      <c r="BA12" s="737"/>
      <c r="BB12" s="737">
        <f>SUM(AT4:AT13)</f>
        <v>0</v>
      </c>
      <c r="BC12" s="737"/>
      <c r="BD12" s="722">
        <f>AZ12-BB12</f>
        <v>0</v>
      </c>
      <c r="BE12" s="724">
        <f>RANK(BI13,$BI$5:$BI$13)</f>
        <v>1</v>
      </c>
      <c r="BF12" s="725"/>
    </row>
    <row r="13" spans="1:61" ht="17.100000000000001" customHeight="1" x14ac:dyDescent="0.25">
      <c r="A13" s="692"/>
      <c r="B13" s="610"/>
      <c r="C13" s="611"/>
      <c r="D13" s="614" t="str">
        <f>IF(D12="","",IF(D12-F12&gt;0,"○",IF(D12-F12=0,"△","●")))</f>
        <v/>
      </c>
      <c r="E13" s="615"/>
      <c r="F13" s="616"/>
      <c r="G13" s="614" t="str">
        <f>IF(G12="","",IF(G12-I12&gt;0,"○",IF(G12-I12=0,"△","●")))</f>
        <v/>
      </c>
      <c r="H13" s="615"/>
      <c r="I13" s="616"/>
      <c r="J13" s="614" t="str">
        <f>IF(J12="","",IF(J12-L12&gt;0,"○",IF(J12-L12=0,"△","●")))</f>
        <v/>
      </c>
      <c r="K13" s="615"/>
      <c r="L13" s="616"/>
      <c r="M13" s="614" t="str">
        <f>IF(M12="","",IF(M12-O12&gt;0,"○",IF(M12-O12=0,"△","●")))</f>
        <v/>
      </c>
      <c r="N13" s="615"/>
      <c r="O13" s="616"/>
      <c r="P13" s="603"/>
      <c r="Q13" s="604"/>
      <c r="R13" s="605"/>
      <c r="S13" s="696"/>
      <c r="T13" s="697"/>
      <c r="U13" s="697"/>
      <c r="V13" s="698"/>
      <c r="W13" s="702"/>
      <c r="X13" s="703"/>
      <c r="Y13" s="704"/>
      <c r="Z13" s="702"/>
      <c r="AA13" s="703"/>
      <c r="AB13" s="704"/>
      <c r="AC13" s="728"/>
      <c r="AD13" s="730"/>
      <c r="AE13" s="738"/>
      <c r="AF13" s="583"/>
      <c r="AG13" s="599"/>
      <c r="AH13" s="614" t="str">
        <f>IF(AH12="","",IF(AH12-AJ12&gt;0,"○",IF(AH12-AJ12=0,"△","●")))</f>
        <v>△</v>
      </c>
      <c r="AI13" s="615"/>
      <c r="AJ13" s="616"/>
      <c r="AK13" s="614" t="str">
        <f>IF(AK12="","",IF(AK12-AM12&gt;0,"○",IF(AK12-AM12=0,"△","●")))</f>
        <v>△</v>
      </c>
      <c r="AL13" s="615"/>
      <c r="AM13" s="616"/>
      <c r="AN13" s="614" t="str">
        <f>IF(AN12="","",IF(AN12-AP12&gt;0,"○",IF(AN12-AP12=0,"△","●")))</f>
        <v>△</v>
      </c>
      <c r="AO13" s="615"/>
      <c r="AP13" s="616"/>
      <c r="AQ13" s="614" t="str">
        <f>IF(AQ12="","",IF(AQ12-AS12&gt;0,"○",IF(AQ12-AS12=0,"△","●")))</f>
        <v>△</v>
      </c>
      <c r="AR13" s="615"/>
      <c r="AS13" s="616"/>
      <c r="AT13" s="603"/>
      <c r="AU13" s="604"/>
      <c r="AV13" s="605"/>
      <c r="AW13" s="737"/>
      <c r="AX13" s="737"/>
      <c r="AY13" s="737"/>
      <c r="AZ13" s="737"/>
      <c r="BA13" s="737"/>
      <c r="BB13" s="737"/>
      <c r="BC13" s="737"/>
      <c r="BD13" s="723"/>
      <c r="BE13" s="724"/>
      <c r="BF13" s="726"/>
      <c r="BI13" s="137">
        <f>(AW12*1000)+(BD12*100)+AZ12</f>
        <v>4000</v>
      </c>
    </row>
    <row r="14" spans="1:61" ht="17.100000000000001" customHeight="1" x14ac:dyDescent="0.25">
      <c r="A14" s="15"/>
      <c r="B14" s="138"/>
      <c r="C14" s="13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39"/>
      <c r="T14" s="139"/>
      <c r="U14" s="139"/>
      <c r="V14" s="279"/>
      <c r="W14" s="279"/>
      <c r="X14" s="279"/>
      <c r="Y14" s="279"/>
      <c r="Z14" s="279"/>
      <c r="AA14" s="279"/>
      <c r="AB14" s="279"/>
      <c r="AC14" s="279"/>
      <c r="AD14" s="140"/>
      <c r="AE14" s="15"/>
      <c r="AF14" s="138"/>
      <c r="AG14" s="138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279"/>
      <c r="AX14" s="279"/>
      <c r="AY14" s="279"/>
      <c r="AZ14" s="279"/>
      <c r="BA14" s="279"/>
      <c r="BB14" s="279"/>
      <c r="BC14" s="279"/>
      <c r="BD14" s="279"/>
      <c r="BE14" s="140"/>
      <c r="BF14" s="280"/>
      <c r="BI14" s="137"/>
    </row>
    <row r="15" spans="1:61" ht="17.100000000000001" customHeight="1" x14ac:dyDescent="0.25">
      <c r="B15" s="280"/>
      <c r="C15" s="28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739" t="s">
        <v>98</v>
      </c>
      <c r="S15" s="739"/>
      <c r="T15" s="739"/>
      <c r="U15" s="739"/>
      <c r="V15" s="739"/>
      <c r="W15" s="740" t="s">
        <v>195</v>
      </c>
      <c r="X15" s="740"/>
      <c r="Y15" s="740"/>
      <c r="Z15" s="740"/>
      <c r="AA15" s="740"/>
      <c r="AB15" s="740"/>
      <c r="AC15" s="740"/>
      <c r="AD15" s="140"/>
      <c r="AF15" s="280"/>
      <c r="AG15" s="280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279"/>
      <c r="AX15" s="279"/>
      <c r="AY15" s="279"/>
      <c r="AZ15" s="279"/>
      <c r="BA15" s="279"/>
      <c r="BB15" s="279"/>
      <c r="BC15" s="279"/>
      <c r="BD15" s="279"/>
      <c r="BE15" s="140"/>
      <c r="BF15" s="280"/>
      <c r="BI15" s="137"/>
    </row>
    <row r="16" spans="1:61" ht="17.100000000000001" customHeight="1" x14ac:dyDescent="0.25">
      <c r="A16" s="741" t="s">
        <v>5</v>
      </c>
      <c r="B16" s="743" t="s">
        <v>6</v>
      </c>
      <c r="C16" s="744"/>
      <c r="D16" s="747" t="str">
        <f>B2</f>
        <v>J</v>
      </c>
      <c r="E16" s="748"/>
      <c r="F16" s="748" t="s">
        <v>29</v>
      </c>
      <c r="G16" s="748"/>
      <c r="H16" s="748"/>
      <c r="I16" s="748" t="s">
        <v>41</v>
      </c>
      <c r="J16" s="748"/>
      <c r="K16" s="748"/>
      <c r="L16" s="751" t="s">
        <v>240</v>
      </c>
      <c r="M16" s="751"/>
      <c r="N16" s="751"/>
      <c r="O16" s="751"/>
      <c r="P16" s="751"/>
      <c r="Q16" s="751"/>
      <c r="R16" s="751"/>
      <c r="S16" s="751"/>
      <c r="T16" s="751"/>
      <c r="U16" s="751"/>
      <c r="V16" s="752"/>
      <c r="W16" s="743" t="s">
        <v>37</v>
      </c>
      <c r="X16" s="755"/>
      <c r="Y16" s="755"/>
      <c r="Z16" s="755"/>
      <c r="AA16" s="744"/>
      <c r="AB16" s="743" t="s">
        <v>8</v>
      </c>
      <c r="AC16" s="755"/>
      <c r="AD16" s="744"/>
      <c r="AE16" s="789" t="s">
        <v>5</v>
      </c>
      <c r="AF16" s="743" t="s">
        <v>6</v>
      </c>
      <c r="AG16" s="744"/>
      <c r="AH16" s="790" t="str">
        <f>AF2</f>
        <v>Ａ</v>
      </c>
      <c r="AI16" s="791"/>
      <c r="AJ16" s="791" t="s">
        <v>29</v>
      </c>
      <c r="AK16" s="791"/>
      <c r="AL16" s="791"/>
      <c r="AM16" s="791" t="s">
        <v>41</v>
      </c>
      <c r="AN16" s="791"/>
      <c r="AO16" s="791"/>
      <c r="AP16" s="791" t="str">
        <f>L16</f>
        <v>敷島南小学校G</v>
      </c>
      <c r="AQ16" s="791"/>
      <c r="AR16" s="791"/>
      <c r="AS16" s="791"/>
      <c r="AT16" s="791"/>
      <c r="AU16" s="791"/>
      <c r="AV16" s="791"/>
      <c r="AW16" s="794"/>
      <c r="AX16" s="757" t="s">
        <v>37</v>
      </c>
      <c r="AY16" s="757"/>
      <c r="AZ16" s="758"/>
      <c r="BA16" s="758"/>
      <c r="BB16" s="758"/>
      <c r="BC16" s="757" t="s">
        <v>8</v>
      </c>
      <c r="BD16" s="757"/>
      <c r="BE16" s="757"/>
    </row>
    <row r="17" spans="1:57" ht="17.100000000000001" customHeight="1" x14ac:dyDescent="0.25">
      <c r="A17" s="742"/>
      <c r="B17" s="745"/>
      <c r="C17" s="746"/>
      <c r="D17" s="749"/>
      <c r="E17" s="750"/>
      <c r="F17" s="750"/>
      <c r="G17" s="750"/>
      <c r="H17" s="750"/>
      <c r="I17" s="750"/>
      <c r="J17" s="750"/>
      <c r="K17" s="750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4"/>
      <c r="W17" s="745"/>
      <c r="X17" s="756"/>
      <c r="Y17" s="756"/>
      <c r="Z17" s="756"/>
      <c r="AA17" s="746"/>
      <c r="AB17" s="745"/>
      <c r="AC17" s="756"/>
      <c r="AD17" s="746"/>
      <c r="AE17" s="789"/>
      <c r="AF17" s="745"/>
      <c r="AG17" s="746"/>
      <c r="AH17" s="792"/>
      <c r="AI17" s="793"/>
      <c r="AJ17" s="793"/>
      <c r="AK17" s="793"/>
      <c r="AL17" s="793"/>
      <c r="AM17" s="793"/>
      <c r="AN17" s="793"/>
      <c r="AO17" s="793"/>
      <c r="AP17" s="793"/>
      <c r="AQ17" s="793"/>
      <c r="AR17" s="793"/>
      <c r="AS17" s="793"/>
      <c r="AT17" s="793"/>
      <c r="AU17" s="793"/>
      <c r="AV17" s="793"/>
      <c r="AW17" s="795"/>
      <c r="AX17" s="757"/>
      <c r="AY17" s="757"/>
      <c r="AZ17" s="758"/>
      <c r="BA17" s="758"/>
      <c r="BB17" s="758"/>
      <c r="BC17" s="757"/>
      <c r="BD17" s="757"/>
      <c r="BE17" s="757"/>
    </row>
    <row r="18" spans="1:57" ht="17.100000000000001" customHeight="1" x14ac:dyDescent="0.25">
      <c r="A18" s="759">
        <v>1</v>
      </c>
      <c r="B18" s="761">
        <v>0.4375</v>
      </c>
      <c r="C18" s="762"/>
      <c r="D18" s="765" t="str">
        <f>B8</f>
        <v>山梨SSS</v>
      </c>
      <c r="E18" s="766"/>
      <c r="F18" s="766"/>
      <c r="G18" s="766"/>
      <c r="H18" s="767"/>
      <c r="I18" s="771"/>
      <c r="J18" s="772"/>
      <c r="K18" s="775" t="s">
        <v>39</v>
      </c>
      <c r="L18" s="28"/>
      <c r="M18" s="19" t="s">
        <v>38</v>
      </c>
      <c r="N18" s="28"/>
      <c r="O18" s="777" t="s">
        <v>40</v>
      </c>
      <c r="P18" s="779"/>
      <c r="Q18" s="780"/>
      <c r="R18" s="783" t="str">
        <f>B12</f>
        <v>中道セレソン</v>
      </c>
      <c r="S18" s="784"/>
      <c r="T18" s="784"/>
      <c r="U18" s="784"/>
      <c r="V18" s="785"/>
      <c r="W18" s="803" t="str">
        <f>B10</f>
        <v>プレジール敷島</v>
      </c>
      <c r="X18" s="804"/>
      <c r="Y18" s="804"/>
      <c r="Z18" s="804"/>
      <c r="AA18" s="805"/>
      <c r="AB18" s="803" t="str">
        <f>B4</f>
        <v>UFC.DREAM</v>
      </c>
      <c r="AC18" s="804"/>
      <c r="AD18" s="805"/>
      <c r="AE18" s="809">
        <v>1</v>
      </c>
      <c r="AF18" s="761">
        <v>0.4375</v>
      </c>
      <c r="AG18" s="762"/>
      <c r="AH18" s="810">
        <f>AF8</f>
        <v>3</v>
      </c>
      <c r="AI18" s="810"/>
      <c r="AJ18" s="810"/>
      <c r="AK18" s="810"/>
      <c r="AL18" s="810"/>
      <c r="AM18" s="812">
        <f>AP18+AP19</f>
        <v>0</v>
      </c>
      <c r="AN18" s="813"/>
      <c r="AO18" s="775" t="s">
        <v>39</v>
      </c>
      <c r="AP18" s="28"/>
      <c r="AQ18" s="19" t="s">
        <v>38</v>
      </c>
      <c r="AR18" s="28"/>
      <c r="AS18" s="777" t="s">
        <v>40</v>
      </c>
      <c r="AT18" s="796">
        <f>AR18+AR19</f>
        <v>0</v>
      </c>
      <c r="AU18" s="797"/>
      <c r="AV18" s="800">
        <f>AF12</f>
        <v>5</v>
      </c>
      <c r="AW18" s="800"/>
      <c r="AX18" s="802">
        <f>AF10</f>
        <v>4</v>
      </c>
      <c r="AY18" s="802"/>
      <c r="AZ18" s="758"/>
      <c r="BA18" s="758"/>
      <c r="BB18" s="758"/>
      <c r="BC18" s="802">
        <f>AF4</f>
        <v>1</v>
      </c>
      <c r="BD18" s="802"/>
      <c r="BE18" s="802"/>
    </row>
    <row r="19" spans="1:57" ht="17.100000000000001" customHeight="1" x14ac:dyDescent="0.25">
      <c r="A19" s="760"/>
      <c r="B19" s="763"/>
      <c r="C19" s="764"/>
      <c r="D19" s="768"/>
      <c r="E19" s="769"/>
      <c r="F19" s="769"/>
      <c r="G19" s="769"/>
      <c r="H19" s="770"/>
      <c r="I19" s="773"/>
      <c r="J19" s="774"/>
      <c r="K19" s="776"/>
      <c r="L19" s="25"/>
      <c r="M19" s="20" t="s">
        <v>38</v>
      </c>
      <c r="N19" s="25"/>
      <c r="O19" s="778"/>
      <c r="P19" s="781"/>
      <c r="Q19" s="782"/>
      <c r="R19" s="786"/>
      <c r="S19" s="787"/>
      <c r="T19" s="787"/>
      <c r="U19" s="787"/>
      <c r="V19" s="788"/>
      <c r="W19" s="806"/>
      <c r="X19" s="807"/>
      <c r="Y19" s="807"/>
      <c r="Z19" s="807"/>
      <c r="AA19" s="808"/>
      <c r="AB19" s="806"/>
      <c r="AC19" s="807"/>
      <c r="AD19" s="808"/>
      <c r="AE19" s="809"/>
      <c r="AF19" s="763"/>
      <c r="AG19" s="764"/>
      <c r="AH19" s="811"/>
      <c r="AI19" s="811"/>
      <c r="AJ19" s="811"/>
      <c r="AK19" s="811"/>
      <c r="AL19" s="811"/>
      <c r="AM19" s="814"/>
      <c r="AN19" s="815"/>
      <c r="AO19" s="776"/>
      <c r="AP19" s="25"/>
      <c r="AQ19" s="20" t="s">
        <v>38</v>
      </c>
      <c r="AR19" s="25"/>
      <c r="AS19" s="778"/>
      <c r="AT19" s="798"/>
      <c r="AU19" s="799"/>
      <c r="AV19" s="801"/>
      <c r="AW19" s="801"/>
      <c r="AX19" s="802"/>
      <c r="AY19" s="802"/>
      <c r="AZ19" s="758"/>
      <c r="BA19" s="758"/>
      <c r="BB19" s="758"/>
      <c r="BC19" s="802"/>
      <c r="BD19" s="802"/>
      <c r="BE19" s="802"/>
    </row>
    <row r="20" spans="1:57" ht="17.100000000000001" customHeight="1" x14ac:dyDescent="0.25">
      <c r="A20" s="759">
        <v>2</v>
      </c>
      <c r="B20" s="761">
        <v>0.47916666666666669</v>
      </c>
      <c r="C20" s="762"/>
      <c r="D20" s="816" t="str">
        <f>B4</f>
        <v>UFC.DREAM</v>
      </c>
      <c r="E20" s="817"/>
      <c r="F20" s="817"/>
      <c r="G20" s="817"/>
      <c r="H20" s="818"/>
      <c r="I20" s="771"/>
      <c r="J20" s="772"/>
      <c r="K20" s="775" t="s">
        <v>39</v>
      </c>
      <c r="L20" s="26"/>
      <c r="M20" s="19" t="s">
        <v>38</v>
      </c>
      <c r="N20" s="26"/>
      <c r="O20" s="777" t="s">
        <v>40</v>
      </c>
      <c r="P20" s="779"/>
      <c r="Q20" s="780"/>
      <c r="R20" s="783" t="str">
        <f>B6</f>
        <v>双葉SSS</v>
      </c>
      <c r="S20" s="784"/>
      <c r="T20" s="784"/>
      <c r="U20" s="784"/>
      <c r="V20" s="785"/>
      <c r="W20" s="803" t="str">
        <f>B8</f>
        <v>山梨SSS</v>
      </c>
      <c r="X20" s="804"/>
      <c r="Y20" s="804"/>
      <c r="Z20" s="804"/>
      <c r="AA20" s="805"/>
      <c r="AB20" s="803" t="str">
        <f>B12</f>
        <v>中道セレソン</v>
      </c>
      <c r="AC20" s="804"/>
      <c r="AD20" s="805"/>
      <c r="AE20" s="809">
        <v>2</v>
      </c>
      <c r="AF20" s="761">
        <v>0.47916666666666669</v>
      </c>
      <c r="AG20" s="762"/>
      <c r="AH20" s="822">
        <f>AF4</f>
        <v>1</v>
      </c>
      <c r="AI20" s="822"/>
      <c r="AJ20" s="822"/>
      <c r="AK20" s="822"/>
      <c r="AL20" s="822"/>
      <c r="AM20" s="812">
        <f>AP20+AP21</f>
        <v>0</v>
      </c>
      <c r="AN20" s="813"/>
      <c r="AO20" s="775" t="s">
        <v>39</v>
      </c>
      <c r="AP20" s="26"/>
      <c r="AQ20" s="19" t="s">
        <v>38</v>
      </c>
      <c r="AR20" s="26"/>
      <c r="AS20" s="777" t="s">
        <v>40</v>
      </c>
      <c r="AT20" s="796">
        <f>AR20+AR21</f>
        <v>0</v>
      </c>
      <c r="AU20" s="797"/>
      <c r="AV20" s="823">
        <f>AF6</f>
        <v>2</v>
      </c>
      <c r="AW20" s="823"/>
      <c r="AX20" s="802">
        <f>AF8</f>
        <v>3</v>
      </c>
      <c r="AY20" s="802"/>
      <c r="AZ20" s="758"/>
      <c r="BA20" s="758"/>
      <c r="BB20" s="758"/>
      <c r="BC20" s="802">
        <f>AF12</f>
        <v>5</v>
      </c>
      <c r="BD20" s="802"/>
      <c r="BE20" s="802"/>
    </row>
    <row r="21" spans="1:57" ht="17.100000000000001" customHeight="1" x14ac:dyDescent="0.25">
      <c r="A21" s="760"/>
      <c r="B21" s="763"/>
      <c r="C21" s="764"/>
      <c r="D21" s="819"/>
      <c r="E21" s="820"/>
      <c r="F21" s="820"/>
      <c r="G21" s="820"/>
      <c r="H21" s="821"/>
      <c r="I21" s="773"/>
      <c r="J21" s="774"/>
      <c r="K21" s="776"/>
      <c r="L21" s="25"/>
      <c r="M21" s="20" t="s">
        <v>38</v>
      </c>
      <c r="N21" s="27"/>
      <c r="O21" s="778"/>
      <c r="P21" s="781"/>
      <c r="Q21" s="782"/>
      <c r="R21" s="786"/>
      <c r="S21" s="787"/>
      <c r="T21" s="787"/>
      <c r="U21" s="787"/>
      <c r="V21" s="788"/>
      <c r="W21" s="806"/>
      <c r="X21" s="807"/>
      <c r="Y21" s="807"/>
      <c r="Z21" s="807"/>
      <c r="AA21" s="808"/>
      <c r="AB21" s="806"/>
      <c r="AC21" s="807"/>
      <c r="AD21" s="808"/>
      <c r="AE21" s="809"/>
      <c r="AF21" s="763"/>
      <c r="AG21" s="764"/>
      <c r="AH21" s="822"/>
      <c r="AI21" s="822"/>
      <c r="AJ21" s="822"/>
      <c r="AK21" s="822"/>
      <c r="AL21" s="822"/>
      <c r="AM21" s="814"/>
      <c r="AN21" s="815"/>
      <c r="AO21" s="776"/>
      <c r="AP21" s="25"/>
      <c r="AQ21" s="20" t="s">
        <v>38</v>
      </c>
      <c r="AR21" s="27"/>
      <c r="AS21" s="778"/>
      <c r="AT21" s="798"/>
      <c r="AU21" s="799"/>
      <c r="AV21" s="823"/>
      <c r="AW21" s="823"/>
      <c r="AX21" s="802"/>
      <c r="AY21" s="802"/>
      <c r="AZ21" s="758"/>
      <c r="BA21" s="758"/>
      <c r="BB21" s="758"/>
      <c r="BC21" s="802"/>
      <c r="BD21" s="802"/>
      <c r="BE21" s="802"/>
    </row>
    <row r="22" spans="1:57" ht="17.100000000000001" customHeight="1" x14ac:dyDescent="0.25">
      <c r="A22" s="759">
        <v>3</v>
      </c>
      <c r="B22" s="761">
        <v>0.52083333333333337</v>
      </c>
      <c r="C22" s="762"/>
      <c r="D22" s="816" t="str">
        <f>B10</f>
        <v>プレジール敷島</v>
      </c>
      <c r="E22" s="817"/>
      <c r="F22" s="817"/>
      <c r="G22" s="817"/>
      <c r="H22" s="818"/>
      <c r="I22" s="771"/>
      <c r="J22" s="772"/>
      <c r="K22" s="775" t="s">
        <v>39</v>
      </c>
      <c r="L22" s="28"/>
      <c r="M22" s="19" t="s">
        <v>38</v>
      </c>
      <c r="N22" s="28"/>
      <c r="O22" s="777" t="s">
        <v>40</v>
      </c>
      <c r="P22" s="779"/>
      <c r="Q22" s="780"/>
      <c r="R22" s="783" t="str">
        <f>B12</f>
        <v>中道セレソン</v>
      </c>
      <c r="S22" s="784"/>
      <c r="T22" s="784"/>
      <c r="U22" s="784"/>
      <c r="V22" s="785"/>
      <c r="W22" s="803" t="str">
        <f>B4</f>
        <v>UFC.DREAM</v>
      </c>
      <c r="X22" s="804"/>
      <c r="Y22" s="804"/>
      <c r="Z22" s="804"/>
      <c r="AA22" s="805"/>
      <c r="AB22" s="803" t="str">
        <f>B6</f>
        <v>双葉SSS</v>
      </c>
      <c r="AC22" s="804"/>
      <c r="AD22" s="805"/>
      <c r="AE22" s="809">
        <v>3</v>
      </c>
      <c r="AF22" s="761">
        <v>0.52083333333333337</v>
      </c>
      <c r="AG22" s="762"/>
      <c r="AH22" s="822">
        <f>AF10</f>
        <v>4</v>
      </c>
      <c r="AI22" s="822"/>
      <c r="AJ22" s="822"/>
      <c r="AK22" s="822"/>
      <c r="AL22" s="822"/>
      <c r="AM22" s="812">
        <f>AP22+AP23</f>
        <v>0</v>
      </c>
      <c r="AN22" s="813"/>
      <c r="AO22" s="775" t="s">
        <v>39</v>
      </c>
      <c r="AP22" s="28"/>
      <c r="AQ22" s="19" t="s">
        <v>38</v>
      </c>
      <c r="AR22" s="28"/>
      <c r="AS22" s="777" t="s">
        <v>40</v>
      </c>
      <c r="AT22" s="796">
        <f>AR22+AR23</f>
        <v>0</v>
      </c>
      <c r="AU22" s="797"/>
      <c r="AV22" s="823">
        <f>AF12</f>
        <v>5</v>
      </c>
      <c r="AW22" s="823"/>
      <c r="AX22" s="802">
        <f>AF4</f>
        <v>1</v>
      </c>
      <c r="AY22" s="802"/>
      <c r="AZ22" s="758"/>
      <c r="BA22" s="758"/>
      <c r="BB22" s="758"/>
      <c r="BC22" s="802">
        <f>AF6</f>
        <v>2</v>
      </c>
      <c r="BD22" s="802"/>
      <c r="BE22" s="802"/>
    </row>
    <row r="23" spans="1:57" ht="17.100000000000001" customHeight="1" x14ac:dyDescent="0.25">
      <c r="A23" s="760"/>
      <c r="B23" s="763"/>
      <c r="C23" s="764"/>
      <c r="D23" s="819"/>
      <c r="E23" s="820"/>
      <c r="F23" s="820"/>
      <c r="G23" s="820"/>
      <c r="H23" s="821"/>
      <c r="I23" s="773"/>
      <c r="J23" s="774"/>
      <c r="K23" s="776"/>
      <c r="L23" s="25"/>
      <c r="M23" s="20" t="s">
        <v>38</v>
      </c>
      <c r="N23" s="25"/>
      <c r="O23" s="778"/>
      <c r="P23" s="781"/>
      <c r="Q23" s="782"/>
      <c r="R23" s="786"/>
      <c r="S23" s="787"/>
      <c r="T23" s="787"/>
      <c r="U23" s="787"/>
      <c r="V23" s="788"/>
      <c r="W23" s="806"/>
      <c r="X23" s="807"/>
      <c r="Y23" s="807"/>
      <c r="Z23" s="807"/>
      <c r="AA23" s="808"/>
      <c r="AB23" s="806"/>
      <c r="AC23" s="807"/>
      <c r="AD23" s="808"/>
      <c r="AE23" s="809"/>
      <c r="AF23" s="763"/>
      <c r="AG23" s="764"/>
      <c r="AH23" s="822"/>
      <c r="AI23" s="822"/>
      <c r="AJ23" s="822"/>
      <c r="AK23" s="822"/>
      <c r="AL23" s="822"/>
      <c r="AM23" s="814"/>
      <c r="AN23" s="815"/>
      <c r="AO23" s="776"/>
      <c r="AP23" s="25"/>
      <c r="AQ23" s="20" t="s">
        <v>38</v>
      </c>
      <c r="AR23" s="25"/>
      <c r="AS23" s="778"/>
      <c r="AT23" s="798"/>
      <c r="AU23" s="799"/>
      <c r="AV23" s="823"/>
      <c r="AW23" s="823"/>
      <c r="AX23" s="802"/>
      <c r="AY23" s="802"/>
      <c r="AZ23" s="758"/>
      <c r="BA23" s="758"/>
      <c r="BB23" s="758"/>
      <c r="BC23" s="802"/>
      <c r="BD23" s="802"/>
      <c r="BE23" s="802"/>
    </row>
    <row r="24" spans="1:57" ht="17.100000000000001" customHeight="1" x14ac:dyDescent="0.25">
      <c r="A24" s="759">
        <v>4</v>
      </c>
      <c r="B24" s="761">
        <v>0.5625</v>
      </c>
      <c r="C24" s="762"/>
      <c r="D24" s="816" t="str">
        <f>B6</f>
        <v>双葉SSS</v>
      </c>
      <c r="E24" s="817"/>
      <c r="F24" s="817"/>
      <c r="G24" s="817"/>
      <c r="H24" s="818"/>
      <c r="I24" s="771"/>
      <c r="J24" s="772"/>
      <c r="K24" s="775" t="s">
        <v>39</v>
      </c>
      <c r="L24" s="15"/>
      <c r="M24" s="7" t="s">
        <v>38</v>
      </c>
      <c r="N24" s="15"/>
      <c r="O24" s="777" t="s">
        <v>40</v>
      </c>
      <c r="P24" s="779"/>
      <c r="Q24" s="780"/>
      <c r="R24" s="783" t="str">
        <f>B8</f>
        <v>山梨SSS</v>
      </c>
      <c r="S24" s="784"/>
      <c r="T24" s="784"/>
      <c r="U24" s="784"/>
      <c r="V24" s="785"/>
      <c r="W24" s="803" t="str">
        <f>B12</f>
        <v>中道セレソン</v>
      </c>
      <c r="X24" s="804"/>
      <c r="Y24" s="804"/>
      <c r="Z24" s="804"/>
      <c r="AA24" s="805"/>
      <c r="AB24" s="803" t="str">
        <f>B10</f>
        <v>プレジール敷島</v>
      </c>
      <c r="AC24" s="804"/>
      <c r="AD24" s="805"/>
      <c r="AE24" s="809">
        <v>4</v>
      </c>
      <c r="AF24" s="761">
        <v>0.5625</v>
      </c>
      <c r="AG24" s="762"/>
      <c r="AH24" s="822">
        <f>AF6</f>
        <v>2</v>
      </c>
      <c r="AI24" s="822"/>
      <c r="AJ24" s="822"/>
      <c r="AK24" s="822"/>
      <c r="AL24" s="822"/>
      <c r="AM24" s="824">
        <f>AP24+AP25</f>
        <v>0</v>
      </c>
      <c r="AN24" s="825"/>
      <c r="AO24" s="826" t="s">
        <v>39</v>
      </c>
      <c r="AP24" s="15"/>
      <c r="AQ24" s="7" t="s">
        <v>38</v>
      </c>
      <c r="AR24" s="15"/>
      <c r="AS24" s="827" t="s">
        <v>40</v>
      </c>
      <c r="AT24" s="828">
        <f>AR24+AR25</f>
        <v>0</v>
      </c>
      <c r="AU24" s="829"/>
      <c r="AV24" s="823">
        <f>AF8</f>
        <v>3</v>
      </c>
      <c r="AW24" s="823"/>
      <c r="AX24" s="802">
        <f>AF12</f>
        <v>5</v>
      </c>
      <c r="AY24" s="802"/>
      <c r="AZ24" s="758"/>
      <c r="BA24" s="758"/>
      <c r="BB24" s="758"/>
      <c r="BC24" s="802">
        <f>AF10</f>
        <v>4</v>
      </c>
      <c r="BD24" s="802"/>
      <c r="BE24" s="802"/>
    </row>
    <row r="25" spans="1:57" ht="17.100000000000001" customHeight="1" x14ac:dyDescent="0.25">
      <c r="A25" s="760"/>
      <c r="B25" s="763"/>
      <c r="C25" s="764"/>
      <c r="D25" s="819"/>
      <c r="E25" s="820"/>
      <c r="F25" s="820"/>
      <c r="G25" s="820"/>
      <c r="H25" s="821"/>
      <c r="I25" s="773"/>
      <c r="J25" s="774"/>
      <c r="K25" s="776"/>
      <c r="L25" s="25"/>
      <c r="M25" s="20" t="s">
        <v>38</v>
      </c>
      <c r="N25" s="25"/>
      <c r="O25" s="778"/>
      <c r="P25" s="781"/>
      <c r="Q25" s="782"/>
      <c r="R25" s="786"/>
      <c r="S25" s="787"/>
      <c r="T25" s="787"/>
      <c r="U25" s="787"/>
      <c r="V25" s="788"/>
      <c r="W25" s="806"/>
      <c r="X25" s="807"/>
      <c r="Y25" s="807"/>
      <c r="Z25" s="807"/>
      <c r="AA25" s="808"/>
      <c r="AB25" s="806"/>
      <c r="AC25" s="807"/>
      <c r="AD25" s="808"/>
      <c r="AE25" s="809"/>
      <c r="AF25" s="763"/>
      <c r="AG25" s="764"/>
      <c r="AH25" s="822"/>
      <c r="AI25" s="822"/>
      <c r="AJ25" s="822"/>
      <c r="AK25" s="822"/>
      <c r="AL25" s="822"/>
      <c r="AM25" s="814"/>
      <c r="AN25" s="815"/>
      <c r="AO25" s="776"/>
      <c r="AP25" s="25"/>
      <c r="AQ25" s="20" t="s">
        <v>38</v>
      </c>
      <c r="AR25" s="25"/>
      <c r="AS25" s="778"/>
      <c r="AT25" s="798"/>
      <c r="AU25" s="799"/>
      <c r="AV25" s="823"/>
      <c r="AW25" s="823"/>
      <c r="AX25" s="802"/>
      <c r="AY25" s="802"/>
      <c r="AZ25" s="758"/>
      <c r="BA25" s="758"/>
      <c r="BB25" s="758"/>
      <c r="BC25" s="802"/>
      <c r="BD25" s="802"/>
      <c r="BE25" s="802"/>
    </row>
    <row r="26" spans="1:57" ht="17.100000000000001" customHeight="1" x14ac:dyDescent="0.25">
      <c r="A26" s="759">
        <v>5</v>
      </c>
      <c r="B26" s="761">
        <v>0.60416666666666663</v>
      </c>
      <c r="C26" s="762"/>
      <c r="D26" s="816" t="str">
        <f>B4</f>
        <v>UFC.DREAM</v>
      </c>
      <c r="E26" s="817"/>
      <c r="F26" s="817"/>
      <c r="G26" s="817"/>
      <c r="H26" s="818"/>
      <c r="I26" s="771"/>
      <c r="J26" s="772"/>
      <c r="K26" s="775" t="s">
        <v>39</v>
      </c>
      <c r="L26" s="26"/>
      <c r="M26" s="19" t="s">
        <v>38</v>
      </c>
      <c r="N26" s="28"/>
      <c r="O26" s="777" t="s">
        <v>40</v>
      </c>
      <c r="P26" s="779"/>
      <c r="Q26" s="780"/>
      <c r="R26" s="783" t="str">
        <f>B10</f>
        <v>プレジール敷島</v>
      </c>
      <c r="S26" s="784"/>
      <c r="T26" s="784"/>
      <c r="U26" s="784"/>
      <c r="V26" s="785"/>
      <c r="W26" s="803" t="str">
        <f>B6</f>
        <v>双葉SSS</v>
      </c>
      <c r="X26" s="804"/>
      <c r="Y26" s="804"/>
      <c r="Z26" s="804"/>
      <c r="AA26" s="805"/>
      <c r="AB26" s="803" t="str">
        <f>B8</f>
        <v>山梨SSS</v>
      </c>
      <c r="AC26" s="804"/>
      <c r="AD26" s="805"/>
      <c r="AE26" s="809">
        <v>5</v>
      </c>
      <c r="AF26" s="761">
        <v>0.60416666666666663</v>
      </c>
      <c r="AG26" s="762"/>
      <c r="AH26" s="822">
        <f>AF4</f>
        <v>1</v>
      </c>
      <c r="AI26" s="822"/>
      <c r="AJ26" s="822"/>
      <c r="AK26" s="822"/>
      <c r="AL26" s="822"/>
      <c r="AM26" s="812">
        <f>AP26+AP27</f>
        <v>0</v>
      </c>
      <c r="AN26" s="813"/>
      <c r="AO26" s="775" t="s">
        <v>39</v>
      </c>
      <c r="AP26" s="26"/>
      <c r="AQ26" s="19" t="s">
        <v>38</v>
      </c>
      <c r="AR26" s="28"/>
      <c r="AS26" s="777" t="s">
        <v>40</v>
      </c>
      <c r="AT26" s="796">
        <f>AR26+AR27</f>
        <v>0</v>
      </c>
      <c r="AU26" s="797"/>
      <c r="AV26" s="823">
        <f>AF10</f>
        <v>4</v>
      </c>
      <c r="AW26" s="823"/>
      <c r="AX26" s="802">
        <f>AF6</f>
        <v>2</v>
      </c>
      <c r="AY26" s="802"/>
      <c r="AZ26" s="758"/>
      <c r="BA26" s="758"/>
      <c r="BB26" s="758"/>
      <c r="BC26" s="802">
        <f>AF8</f>
        <v>3</v>
      </c>
      <c r="BD26" s="802"/>
      <c r="BE26" s="802"/>
    </row>
    <row r="27" spans="1:57" ht="17.100000000000001" customHeight="1" x14ac:dyDescent="0.25">
      <c r="A27" s="760"/>
      <c r="B27" s="763"/>
      <c r="C27" s="764"/>
      <c r="D27" s="819"/>
      <c r="E27" s="820"/>
      <c r="F27" s="820"/>
      <c r="G27" s="820"/>
      <c r="H27" s="821"/>
      <c r="I27" s="773"/>
      <c r="J27" s="774"/>
      <c r="K27" s="776"/>
      <c r="L27" s="25"/>
      <c r="M27" s="20" t="s">
        <v>38</v>
      </c>
      <c r="N27" s="25"/>
      <c r="O27" s="778"/>
      <c r="P27" s="781"/>
      <c r="Q27" s="782"/>
      <c r="R27" s="786"/>
      <c r="S27" s="787"/>
      <c r="T27" s="787"/>
      <c r="U27" s="787"/>
      <c r="V27" s="788"/>
      <c r="W27" s="806"/>
      <c r="X27" s="807"/>
      <c r="Y27" s="807"/>
      <c r="Z27" s="807"/>
      <c r="AA27" s="808"/>
      <c r="AB27" s="806"/>
      <c r="AC27" s="807"/>
      <c r="AD27" s="808"/>
      <c r="AE27" s="809"/>
      <c r="AF27" s="763"/>
      <c r="AG27" s="764"/>
      <c r="AH27" s="822"/>
      <c r="AI27" s="822"/>
      <c r="AJ27" s="822"/>
      <c r="AK27" s="822"/>
      <c r="AL27" s="822"/>
      <c r="AM27" s="814"/>
      <c r="AN27" s="815"/>
      <c r="AO27" s="776"/>
      <c r="AP27" s="25"/>
      <c r="AQ27" s="20" t="s">
        <v>38</v>
      </c>
      <c r="AR27" s="25"/>
      <c r="AS27" s="778"/>
      <c r="AT27" s="798"/>
      <c r="AU27" s="799"/>
      <c r="AV27" s="823"/>
      <c r="AW27" s="823"/>
      <c r="AX27" s="802"/>
      <c r="AY27" s="802"/>
      <c r="AZ27" s="758"/>
      <c r="BA27" s="758"/>
      <c r="BB27" s="758"/>
      <c r="BC27" s="802"/>
      <c r="BD27" s="802"/>
      <c r="BE27" s="802"/>
    </row>
    <row r="28" spans="1:57" ht="17.100000000000001" customHeight="1" x14ac:dyDescent="0.25">
      <c r="A28" s="284"/>
      <c r="B28" s="284"/>
      <c r="C28" s="141"/>
      <c r="D28" s="16"/>
      <c r="E28" s="17"/>
      <c r="F28" s="17"/>
      <c r="G28" s="17"/>
      <c r="H28" s="17"/>
      <c r="I28" s="18"/>
      <c r="J28" s="10"/>
      <c r="K28" s="13"/>
      <c r="M28" s="12"/>
      <c r="O28" s="13"/>
      <c r="P28" s="18"/>
      <c r="Q28" s="10"/>
      <c r="R28" s="17"/>
      <c r="S28" s="17"/>
      <c r="T28" s="17"/>
      <c r="U28" s="17"/>
      <c r="V28" s="17"/>
      <c r="AE28" s="284"/>
      <c r="AF28" s="284"/>
      <c r="AG28" s="141"/>
      <c r="AH28" s="16"/>
      <c r="AI28" s="17"/>
      <c r="AJ28" s="17"/>
      <c r="AK28" s="17"/>
      <c r="AL28" s="17"/>
      <c r="AM28" s="18"/>
      <c r="AN28" s="10"/>
      <c r="AO28" s="13"/>
      <c r="AQ28" s="12"/>
      <c r="AS28" s="13"/>
      <c r="AT28" s="18"/>
      <c r="AU28" s="10"/>
      <c r="AV28" s="17"/>
      <c r="AW28" s="17"/>
    </row>
    <row r="29" spans="1:57" ht="17.100000000000001" customHeight="1" x14ac:dyDescent="0.25">
      <c r="A29" s="280"/>
      <c r="B29" s="280"/>
      <c r="C29" s="10"/>
      <c r="D29" s="10"/>
      <c r="E29" s="10"/>
      <c r="F29" s="10"/>
      <c r="G29" s="10"/>
      <c r="H29" s="10"/>
      <c r="R29" s="739" t="s">
        <v>98</v>
      </c>
      <c r="S29" s="739"/>
      <c r="T29" s="739"/>
      <c r="U29" s="739"/>
      <c r="V29" s="739"/>
      <c r="W29" s="740" t="s">
        <v>421</v>
      </c>
      <c r="X29" s="740"/>
      <c r="Y29" s="740"/>
      <c r="Z29" s="740"/>
      <c r="AA29" s="740"/>
      <c r="AB29" s="740"/>
      <c r="AC29" s="740"/>
      <c r="AE29" s="280"/>
      <c r="AF29" s="280"/>
      <c r="AG29" s="10"/>
      <c r="AH29" s="10"/>
      <c r="AI29" s="10"/>
      <c r="AJ29" s="10"/>
      <c r="AK29" s="10"/>
      <c r="AL29" s="10"/>
    </row>
    <row r="30" spans="1:57" ht="17.100000000000001" customHeight="1" x14ac:dyDescent="0.25">
      <c r="A30" s="789" t="s">
        <v>5</v>
      </c>
      <c r="B30" s="743" t="s">
        <v>6</v>
      </c>
      <c r="C30" s="744"/>
      <c r="D30" s="747" t="str">
        <f>D16</f>
        <v>J</v>
      </c>
      <c r="E30" s="748"/>
      <c r="F30" s="748" t="s">
        <v>29</v>
      </c>
      <c r="G30" s="748"/>
      <c r="H30" s="748"/>
      <c r="I30" s="748" t="s">
        <v>17</v>
      </c>
      <c r="J30" s="748"/>
      <c r="K30" s="748"/>
      <c r="L30" s="751" t="s">
        <v>240</v>
      </c>
      <c r="M30" s="751"/>
      <c r="N30" s="751"/>
      <c r="O30" s="751"/>
      <c r="P30" s="751"/>
      <c r="Q30" s="751"/>
      <c r="R30" s="751"/>
      <c r="S30" s="751"/>
      <c r="T30" s="751"/>
      <c r="U30" s="751"/>
      <c r="V30" s="752"/>
      <c r="W30" s="757" t="s">
        <v>37</v>
      </c>
      <c r="X30" s="757"/>
      <c r="Y30" s="758"/>
      <c r="Z30" s="758"/>
      <c r="AA30" s="758"/>
      <c r="AB30" s="757" t="s">
        <v>8</v>
      </c>
      <c r="AC30" s="757"/>
      <c r="AD30" s="757"/>
      <c r="AE30" s="789" t="s">
        <v>5</v>
      </c>
      <c r="AF30" s="789"/>
      <c r="AG30" s="757" t="s">
        <v>6</v>
      </c>
      <c r="AH30" s="790" t="str">
        <f>AH16</f>
        <v>Ａ</v>
      </c>
      <c r="AI30" s="791"/>
      <c r="AJ30" s="791" t="s">
        <v>29</v>
      </c>
      <c r="AK30" s="791"/>
      <c r="AL30" s="791"/>
      <c r="AM30" s="791" t="s">
        <v>17</v>
      </c>
      <c r="AN30" s="791"/>
      <c r="AO30" s="791"/>
      <c r="AP30" s="791" t="str">
        <f>L30</f>
        <v>敷島南小学校G</v>
      </c>
      <c r="AQ30" s="791"/>
      <c r="AR30" s="791"/>
      <c r="AS30" s="791"/>
      <c r="AT30" s="791"/>
      <c r="AU30" s="791"/>
      <c r="AV30" s="791"/>
      <c r="AW30" s="794"/>
      <c r="AX30" s="757" t="s">
        <v>37</v>
      </c>
      <c r="AY30" s="757"/>
      <c r="AZ30" s="758"/>
      <c r="BA30" s="758"/>
      <c r="BB30" s="758"/>
      <c r="BC30" s="757" t="s">
        <v>8</v>
      </c>
      <c r="BD30" s="757"/>
      <c r="BE30" s="757"/>
    </row>
    <row r="31" spans="1:57" ht="17.100000000000001" customHeight="1" x14ac:dyDescent="0.25">
      <c r="A31" s="789"/>
      <c r="B31" s="745"/>
      <c r="C31" s="746"/>
      <c r="D31" s="749"/>
      <c r="E31" s="750"/>
      <c r="F31" s="750"/>
      <c r="G31" s="750"/>
      <c r="H31" s="750"/>
      <c r="I31" s="750"/>
      <c r="J31" s="750"/>
      <c r="K31" s="750"/>
      <c r="L31" s="753"/>
      <c r="M31" s="753"/>
      <c r="N31" s="753"/>
      <c r="O31" s="753"/>
      <c r="P31" s="753"/>
      <c r="Q31" s="753"/>
      <c r="R31" s="753"/>
      <c r="S31" s="753"/>
      <c r="T31" s="753"/>
      <c r="U31" s="753"/>
      <c r="V31" s="754"/>
      <c r="W31" s="757"/>
      <c r="X31" s="757"/>
      <c r="Y31" s="758"/>
      <c r="Z31" s="758"/>
      <c r="AA31" s="758"/>
      <c r="AB31" s="757"/>
      <c r="AC31" s="757"/>
      <c r="AD31" s="757"/>
      <c r="AE31" s="789"/>
      <c r="AF31" s="789"/>
      <c r="AG31" s="757"/>
      <c r="AH31" s="792"/>
      <c r="AI31" s="793"/>
      <c r="AJ31" s="793"/>
      <c r="AK31" s="793"/>
      <c r="AL31" s="793"/>
      <c r="AM31" s="793"/>
      <c r="AN31" s="793"/>
      <c r="AO31" s="793"/>
      <c r="AP31" s="793"/>
      <c r="AQ31" s="793"/>
      <c r="AR31" s="793"/>
      <c r="AS31" s="793"/>
      <c r="AT31" s="793"/>
      <c r="AU31" s="793"/>
      <c r="AV31" s="793"/>
      <c r="AW31" s="795"/>
      <c r="AX31" s="757"/>
      <c r="AY31" s="757"/>
      <c r="AZ31" s="758"/>
      <c r="BA31" s="758"/>
      <c r="BB31" s="758"/>
      <c r="BC31" s="757"/>
      <c r="BD31" s="757"/>
      <c r="BE31" s="757"/>
    </row>
    <row r="32" spans="1:57" ht="17.100000000000001" customHeight="1" x14ac:dyDescent="0.25">
      <c r="A32" s="809">
        <v>1</v>
      </c>
      <c r="B32" s="761">
        <v>0.41666666666666669</v>
      </c>
      <c r="C32" s="762"/>
      <c r="D32" s="831" t="str">
        <f>B6</f>
        <v>双葉SSS</v>
      </c>
      <c r="E32" s="831"/>
      <c r="F32" s="831"/>
      <c r="G32" s="831"/>
      <c r="H32" s="831"/>
      <c r="I32" s="771"/>
      <c r="J32" s="832"/>
      <c r="K32" s="775" t="s">
        <v>39</v>
      </c>
      <c r="L32" s="28"/>
      <c r="M32" s="19" t="s">
        <v>38</v>
      </c>
      <c r="N32" s="28"/>
      <c r="O32" s="777" t="s">
        <v>40</v>
      </c>
      <c r="P32" s="779"/>
      <c r="Q32" s="835"/>
      <c r="R32" s="800" t="str">
        <f>B10</f>
        <v>プレジール敷島</v>
      </c>
      <c r="S32" s="800"/>
      <c r="T32" s="800"/>
      <c r="U32" s="800"/>
      <c r="V32" s="800"/>
      <c r="W32" s="837" t="str">
        <f>B4</f>
        <v>UFC.DREAM</v>
      </c>
      <c r="X32" s="837"/>
      <c r="Y32" s="758"/>
      <c r="Z32" s="758"/>
      <c r="AA32" s="758"/>
      <c r="AB32" s="837" t="str">
        <f>B12</f>
        <v>中道セレソン</v>
      </c>
      <c r="AC32" s="837"/>
      <c r="AD32" s="837"/>
      <c r="AE32" s="809">
        <v>1</v>
      </c>
      <c r="AF32" s="809"/>
      <c r="AG32" s="830">
        <v>0.41666666666666669</v>
      </c>
      <c r="AH32" s="831">
        <f>AF6</f>
        <v>2</v>
      </c>
      <c r="AI32" s="831"/>
      <c r="AJ32" s="831"/>
      <c r="AK32" s="831"/>
      <c r="AL32" s="831"/>
      <c r="AM32" s="812">
        <f>AP32+AP33</f>
        <v>0</v>
      </c>
      <c r="AN32" s="813"/>
      <c r="AO32" s="775" t="s">
        <v>39</v>
      </c>
      <c r="AP32" s="28"/>
      <c r="AQ32" s="19" t="s">
        <v>38</v>
      </c>
      <c r="AR32" s="28"/>
      <c r="AS32" s="777" t="s">
        <v>40</v>
      </c>
      <c r="AT32" s="796">
        <f>AR32+AR33</f>
        <v>0</v>
      </c>
      <c r="AU32" s="797"/>
      <c r="AV32" s="800">
        <f>AF10</f>
        <v>4</v>
      </c>
      <c r="AW32" s="800"/>
      <c r="AX32" s="837">
        <f>AF4</f>
        <v>1</v>
      </c>
      <c r="AY32" s="837"/>
      <c r="AZ32" s="758"/>
      <c r="BA32" s="758"/>
      <c r="BB32" s="758"/>
      <c r="BC32" s="837">
        <f>AF12</f>
        <v>5</v>
      </c>
      <c r="BD32" s="837"/>
      <c r="BE32" s="837"/>
    </row>
    <row r="33" spans="1:58" ht="17.100000000000001" customHeight="1" x14ac:dyDescent="0.25">
      <c r="A33" s="809"/>
      <c r="B33" s="763"/>
      <c r="C33" s="764"/>
      <c r="D33" s="822"/>
      <c r="E33" s="822"/>
      <c r="F33" s="822"/>
      <c r="G33" s="822"/>
      <c r="H33" s="822"/>
      <c r="I33" s="833"/>
      <c r="J33" s="834"/>
      <c r="K33" s="776"/>
      <c r="L33" s="25"/>
      <c r="M33" s="20" t="s">
        <v>38</v>
      </c>
      <c r="N33" s="25"/>
      <c r="O33" s="778"/>
      <c r="P33" s="781"/>
      <c r="Q33" s="836"/>
      <c r="R33" s="823"/>
      <c r="S33" s="823"/>
      <c r="T33" s="823"/>
      <c r="U33" s="823"/>
      <c r="V33" s="823"/>
      <c r="W33" s="837"/>
      <c r="X33" s="837"/>
      <c r="Y33" s="758"/>
      <c r="Z33" s="758"/>
      <c r="AA33" s="758"/>
      <c r="AB33" s="837"/>
      <c r="AC33" s="837"/>
      <c r="AD33" s="837"/>
      <c r="AE33" s="809"/>
      <c r="AF33" s="809"/>
      <c r="AG33" s="738"/>
      <c r="AH33" s="822"/>
      <c r="AI33" s="822"/>
      <c r="AJ33" s="822"/>
      <c r="AK33" s="822"/>
      <c r="AL33" s="822"/>
      <c r="AM33" s="814"/>
      <c r="AN33" s="815"/>
      <c r="AO33" s="776"/>
      <c r="AP33" s="25"/>
      <c r="AQ33" s="20" t="s">
        <v>38</v>
      </c>
      <c r="AR33" s="25"/>
      <c r="AS33" s="778"/>
      <c r="AT33" s="798"/>
      <c r="AU33" s="799"/>
      <c r="AV33" s="823"/>
      <c r="AW33" s="823"/>
      <c r="AX33" s="837"/>
      <c r="AY33" s="837"/>
      <c r="AZ33" s="758"/>
      <c r="BA33" s="758"/>
      <c r="BB33" s="758"/>
      <c r="BC33" s="837"/>
      <c r="BD33" s="837"/>
      <c r="BE33" s="837"/>
    </row>
    <row r="34" spans="1:58" ht="17.100000000000001" customHeight="1" x14ac:dyDescent="0.25">
      <c r="A34" s="809">
        <v>2</v>
      </c>
      <c r="B34" s="761">
        <v>0.45833333333333331</v>
      </c>
      <c r="C34" s="762"/>
      <c r="D34" s="822" t="str">
        <f>B4</f>
        <v>UFC.DREAM</v>
      </c>
      <c r="E34" s="822"/>
      <c r="F34" s="822"/>
      <c r="G34" s="822"/>
      <c r="H34" s="822"/>
      <c r="I34" s="771"/>
      <c r="J34" s="832"/>
      <c r="K34" s="775" t="s">
        <v>39</v>
      </c>
      <c r="L34" s="28"/>
      <c r="M34" s="19" t="s">
        <v>38</v>
      </c>
      <c r="N34" s="28"/>
      <c r="O34" s="777" t="s">
        <v>40</v>
      </c>
      <c r="P34" s="779"/>
      <c r="Q34" s="835"/>
      <c r="R34" s="823" t="str">
        <f>B8</f>
        <v>山梨SSS</v>
      </c>
      <c r="S34" s="823"/>
      <c r="T34" s="823"/>
      <c r="U34" s="823"/>
      <c r="V34" s="823"/>
      <c r="W34" s="837" t="str">
        <f>B6</f>
        <v>双葉SSS</v>
      </c>
      <c r="X34" s="837"/>
      <c r="Y34" s="758"/>
      <c r="Z34" s="758"/>
      <c r="AA34" s="758"/>
      <c r="AB34" s="837" t="str">
        <f>B10</f>
        <v>プレジール敷島</v>
      </c>
      <c r="AC34" s="837"/>
      <c r="AD34" s="837"/>
      <c r="AE34" s="809">
        <v>2</v>
      </c>
      <c r="AF34" s="809"/>
      <c r="AG34" s="830">
        <v>0.45833333333333331</v>
      </c>
      <c r="AH34" s="822">
        <f>AF4</f>
        <v>1</v>
      </c>
      <c r="AI34" s="822"/>
      <c r="AJ34" s="822"/>
      <c r="AK34" s="822"/>
      <c r="AL34" s="822"/>
      <c r="AM34" s="812">
        <f>AP34+AP35</f>
        <v>0</v>
      </c>
      <c r="AN34" s="813"/>
      <c r="AO34" s="775" t="s">
        <v>39</v>
      </c>
      <c r="AP34" s="28"/>
      <c r="AQ34" s="19" t="s">
        <v>38</v>
      </c>
      <c r="AR34" s="28"/>
      <c r="AS34" s="777" t="s">
        <v>40</v>
      </c>
      <c r="AT34" s="796">
        <f>AR34+AR35</f>
        <v>0</v>
      </c>
      <c r="AU34" s="797"/>
      <c r="AV34" s="823">
        <f>AF8</f>
        <v>3</v>
      </c>
      <c r="AW34" s="823"/>
      <c r="AX34" s="837">
        <f>AF6</f>
        <v>2</v>
      </c>
      <c r="AY34" s="837"/>
      <c r="AZ34" s="758"/>
      <c r="BA34" s="758"/>
      <c r="BB34" s="758"/>
      <c r="BC34" s="837">
        <f>AF10</f>
        <v>4</v>
      </c>
      <c r="BD34" s="837"/>
      <c r="BE34" s="837"/>
    </row>
    <row r="35" spans="1:58" ht="17.100000000000001" customHeight="1" x14ac:dyDescent="0.25">
      <c r="A35" s="809"/>
      <c r="B35" s="763"/>
      <c r="C35" s="764"/>
      <c r="D35" s="822"/>
      <c r="E35" s="822"/>
      <c r="F35" s="822"/>
      <c r="G35" s="822"/>
      <c r="H35" s="822"/>
      <c r="I35" s="833"/>
      <c r="J35" s="834"/>
      <c r="K35" s="776"/>
      <c r="L35" s="25"/>
      <c r="M35" s="20" t="s">
        <v>38</v>
      </c>
      <c r="N35" s="25"/>
      <c r="O35" s="778"/>
      <c r="P35" s="781"/>
      <c r="Q35" s="836"/>
      <c r="R35" s="823"/>
      <c r="S35" s="823"/>
      <c r="T35" s="823"/>
      <c r="U35" s="823"/>
      <c r="V35" s="823"/>
      <c r="W35" s="837"/>
      <c r="X35" s="837"/>
      <c r="Y35" s="758"/>
      <c r="Z35" s="758"/>
      <c r="AA35" s="758"/>
      <c r="AB35" s="837"/>
      <c r="AC35" s="837"/>
      <c r="AD35" s="837"/>
      <c r="AE35" s="809"/>
      <c r="AF35" s="809"/>
      <c r="AG35" s="738"/>
      <c r="AH35" s="822"/>
      <c r="AI35" s="822"/>
      <c r="AJ35" s="822"/>
      <c r="AK35" s="822"/>
      <c r="AL35" s="822"/>
      <c r="AM35" s="814"/>
      <c r="AN35" s="815"/>
      <c r="AO35" s="776"/>
      <c r="AP35" s="25"/>
      <c r="AQ35" s="20" t="s">
        <v>38</v>
      </c>
      <c r="AR35" s="25"/>
      <c r="AS35" s="778"/>
      <c r="AT35" s="798"/>
      <c r="AU35" s="799"/>
      <c r="AV35" s="823"/>
      <c r="AW35" s="823"/>
      <c r="AX35" s="837"/>
      <c r="AY35" s="837"/>
      <c r="AZ35" s="758"/>
      <c r="BA35" s="758"/>
      <c r="BB35" s="758"/>
      <c r="BC35" s="837"/>
      <c r="BD35" s="837"/>
      <c r="BE35" s="837"/>
    </row>
    <row r="36" spans="1:58" ht="17.100000000000001" customHeight="1" x14ac:dyDescent="0.25">
      <c r="A36" s="809">
        <v>3</v>
      </c>
      <c r="B36" s="761">
        <v>0.5</v>
      </c>
      <c r="C36" s="762"/>
      <c r="D36" s="822" t="str">
        <f>B6</f>
        <v>双葉SSS</v>
      </c>
      <c r="E36" s="822"/>
      <c r="F36" s="822"/>
      <c r="G36" s="822"/>
      <c r="H36" s="822"/>
      <c r="I36" s="771"/>
      <c r="J36" s="832"/>
      <c r="K36" s="775" t="s">
        <v>39</v>
      </c>
      <c r="L36" s="28"/>
      <c r="M36" s="19" t="s">
        <v>38</v>
      </c>
      <c r="N36" s="28"/>
      <c r="O36" s="777" t="s">
        <v>40</v>
      </c>
      <c r="P36" s="779"/>
      <c r="Q36" s="835"/>
      <c r="R36" s="823" t="str">
        <f>B12</f>
        <v>中道セレソン</v>
      </c>
      <c r="S36" s="823"/>
      <c r="T36" s="823"/>
      <c r="U36" s="823"/>
      <c r="V36" s="823"/>
      <c r="W36" s="837" t="str">
        <f>B8</f>
        <v>山梨SSS</v>
      </c>
      <c r="X36" s="837"/>
      <c r="Y36" s="758"/>
      <c r="Z36" s="758"/>
      <c r="AA36" s="758"/>
      <c r="AB36" s="837" t="str">
        <f>B4</f>
        <v>UFC.DREAM</v>
      </c>
      <c r="AC36" s="837"/>
      <c r="AD36" s="837"/>
      <c r="AE36" s="809">
        <v>3</v>
      </c>
      <c r="AF36" s="809"/>
      <c r="AG36" s="830">
        <v>0.5</v>
      </c>
      <c r="AH36" s="822">
        <f>AF6</f>
        <v>2</v>
      </c>
      <c r="AI36" s="822"/>
      <c r="AJ36" s="822"/>
      <c r="AK36" s="822"/>
      <c r="AL36" s="822"/>
      <c r="AM36" s="812">
        <f>AP36+AP37</f>
        <v>0</v>
      </c>
      <c r="AN36" s="813"/>
      <c r="AO36" s="775" t="s">
        <v>39</v>
      </c>
      <c r="AP36" s="28"/>
      <c r="AQ36" s="19" t="s">
        <v>38</v>
      </c>
      <c r="AR36" s="28"/>
      <c r="AS36" s="777" t="s">
        <v>40</v>
      </c>
      <c r="AT36" s="796">
        <f>AR36+AR37</f>
        <v>0</v>
      </c>
      <c r="AU36" s="797"/>
      <c r="AV36" s="823">
        <f>AF12</f>
        <v>5</v>
      </c>
      <c r="AW36" s="823"/>
      <c r="AX36" s="837">
        <f>AF8</f>
        <v>3</v>
      </c>
      <c r="AY36" s="837"/>
      <c r="AZ36" s="758"/>
      <c r="BA36" s="758"/>
      <c r="BB36" s="758"/>
      <c r="BC36" s="837">
        <f>AF4</f>
        <v>1</v>
      </c>
      <c r="BD36" s="837"/>
      <c r="BE36" s="837"/>
    </row>
    <row r="37" spans="1:58" ht="17.100000000000001" customHeight="1" x14ac:dyDescent="0.25">
      <c r="A37" s="809"/>
      <c r="B37" s="763"/>
      <c r="C37" s="764"/>
      <c r="D37" s="822"/>
      <c r="E37" s="822"/>
      <c r="F37" s="822"/>
      <c r="G37" s="822"/>
      <c r="H37" s="822"/>
      <c r="I37" s="833"/>
      <c r="J37" s="834"/>
      <c r="K37" s="776"/>
      <c r="L37" s="25"/>
      <c r="M37" s="20" t="s">
        <v>38</v>
      </c>
      <c r="N37" s="25"/>
      <c r="O37" s="778"/>
      <c r="P37" s="781"/>
      <c r="Q37" s="836"/>
      <c r="R37" s="823"/>
      <c r="S37" s="823"/>
      <c r="T37" s="823"/>
      <c r="U37" s="823"/>
      <c r="V37" s="823"/>
      <c r="W37" s="837"/>
      <c r="X37" s="837"/>
      <c r="Y37" s="758"/>
      <c r="Z37" s="758"/>
      <c r="AA37" s="758"/>
      <c r="AB37" s="837"/>
      <c r="AC37" s="837"/>
      <c r="AD37" s="837"/>
      <c r="AE37" s="809"/>
      <c r="AF37" s="809"/>
      <c r="AG37" s="738"/>
      <c r="AH37" s="822"/>
      <c r="AI37" s="822"/>
      <c r="AJ37" s="822"/>
      <c r="AK37" s="822"/>
      <c r="AL37" s="822"/>
      <c r="AM37" s="814"/>
      <c r="AN37" s="815"/>
      <c r="AO37" s="776"/>
      <c r="AP37" s="25"/>
      <c r="AQ37" s="20" t="s">
        <v>38</v>
      </c>
      <c r="AR37" s="25"/>
      <c r="AS37" s="778"/>
      <c r="AT37" s="798"/>
      <c r="AU37" s="799"/>
      <c r="AV37" s="823"/>
      <c r="AW37" s="823"/>
      <c r="AX37" s="837"/>
      <c r="AY37" s="837"/>
      <c r="AZ37" s="758"/>
      <c r="BA37" s="758"/>
      <c r="BB37" s="758"/>
      <c r="BC37" s="837"/>
      <c r="BD37" s="837"/>
      <c r="BE37" s="837"/>
    </row>
    <row r="38" spans="1:58" ht="17.100000000000001" customHeight="1" x14ac:dyDescent="0.25">
      <c r="A38" s="809">
        <v>4</v>
      </c>
      <c r="B38" s="761">
        <v>0.54166666666666663</v>
      </c>
      <c r="C38" s="762"/>
      <c r="D38" s="822" t="str">
        <f>B8</f>
        <v>山梨SSS</v>
      </c>
      <c r="E38" s="822"/>
      <c r="F38" s="822"/>
      <c r="G38" s="822"/>
      <c r="H38" s="822"/>
      <c r="I38" s="771"/>
      <c r="J38" s="832"/>
      <c r="K38" s="775" t="s">
        <v>39</v>
      </c>
      <c r="L38" s="28"/>
      <c r="M38" s="19" t="s">
        <v>38</v>
      </c>
      <c r="N38" s="28"/>
      <c r="O38" s="777" t="s">
        <v>40</v>
      </c>
      <c r="P38" s="779"/>
      <c r="Q38" s="835"/>
      <c r="R38" s="823" t="str">
        <f>B10</f>
        <v>プレジール敷島</v>
      </c>
      <c r="S38" s="823"/>
      <c r="T38" s="823"/>
      <c r="U38" s="823"/>
      <c r="V38" s="823"/>
      <c r="W38" s="837" t="str">
        <f>B12</f>
        <v>中道セレソン</v>
      </c>
      <c r="X38" s="837"/>
      <c r="Y38" s="758"/>
      <c r="Z38" s="758"/>
      <c r="AA38" s="758"/>
      <c r="AB38" s="837" t="str">
        <f>B6</f>
        <v>双葉SSS</v>
      </c>
      <c r="AC38" s="837"/>
      <c r="AD38" s="837"/>
      <c r="AE38" s="809">
        <v>4</v>
      </c>
      <c r="AF38" s="809"/>
      <c r="AG38" s="830">
        <v>0.54166666666666663</v>
      </c>
      <c r="AH38" s="822">
        <f>AF8</f>
        <v>3</v>
      </c>
      <c r="AI38" s="822"/>
      <c r="AJ38" s="822"/>
      <c r="AK38" s="822"/>
      <c r="AL38" s="822"/>
      <c r="AM38" s="812">
        <f>AP38+AP39</f>
        <v>0</v>
      </c>
      <c r="AN38" s="813"/>
      <c r="AO38" s="775" t="s">
        <v>39</v>
      </c>
      <c r="AP38" s="28"/>
      <c r="AQ38" s="19" t="s">
        <v>38</v>
      </c>
      <c r="AR38" s="28"/>
      <c r="AS38" s="777" t="s">
        <v>40</v>
      </c>
      <c r="AT38" s="796">
        <f>AR38+AR39</f>
        <v>0</v>
      </c>
      <c r="AU38" s="797"/>
      <c r="AV38" s="823">
        <f>AF10</f>
        <v>4</v>
      </c>
      <c r="AW38" s="823"/>
      <c r="AX38" s="837">
        <f>AF12</f>
        <v>5</v>
      </c>
      <c r="AY38" s="837"/>
      <c r="AZ38" s="758"/>
      <c r="BA38" s="758"/>
      <c r="BB38" s="758"/>
      <c r="BC38" s="837">
        <f>AF6</f>
        <v>2</v>
      </c>
      <c r="BD38" s="837"/>
      <c r="BE38" s="837"/>
    </row>
    <row r="39" spans="1:58" ht="17.100000000000001" customHeight="1" x14ac:dyDescent="0.25">
      <c r="A39" s="809"/>
      <c r="B39" s="763"/>
      <c r="C39" s="764"/>
      <c r="D39" s="822"/>
      <c r="E39" s="822"/>
      <c r="F39" s="822"/>
      <c r="G39" s="822"/>
      <c r="H39" s="822"/>
      <c r="I39" s="833"/>
      <c r="J39" s="834"/>
      <c r="K39" s="776"/>
      <c r="L39" s="25"/>
      <c r="M39" s="20" t="s">
        <v>38</v>
      </c>
      <c r="N39" s="25"/>
      <c r="O39" s="778"/>
      <c r="P39" s="781"/>
      <c r="Q39" s="836"/>
      <c r="R39" s="823"/>
      <c r="S39" s="823"/>
      <c r="T39" s="823"/>
      <c r="U39" s="823"/>
      <c r="V39" s="823"/>
      <c r="W39" s="837"/>
      <c r="X39" s="837"/>
      <c r="Y39" s="758"/>
      <c r="Z39" s="758"/>
      <c r="AA39" s="758"/>
      <c r="AB39" s="837"/>
      <c r="AC39" s="837"/>
      <c r="AD39" s="837"/>
      <c r="AE39" s="809"/>
      <c r="AF39" s="809"/>
      <c r="AG39" s="738"/>
      <c r="AH39" s="822"/>
      <c r="AI39" s="822"/>
      <c r="AJ39" s="822"/>
      <c r="AK39" s="822"/>
      <c r="AL39" s="822"/>
      <c r="AM39" s="814"/>
      <c r="AN39" s="815"/>
      <c r="AO39" s="776"/>
      <c r="AP39" s="25"/>
      <c r="AQ39" s="20" t="s">
        <v>38</v>
      </c>
      <c r="AR39" s="25"/>
      <c r="AS39" s="778"/>
      <c r="AT39" s="798"/>
      <c r="AU39" s="799"/>
      <c r="AV39" s="823"/>
      <c r="AW39" s="823"/>
      <c r="AX39" s="837"/>
      <c r="AY39" s="837"/>
      <c r="AZ39" s="758"/>
      <c r="BA39" s="758"/>
      <c r="BB39" s="758"/>
      <c r="BC39" s="837"/>
      <c r="BD39" s="837"/>
      <c r="BE39" s="837"/>
    </row>
    <row r="40" spans="1:58" ht="17.100000000000001" customHeight="1" x14ac:dyDescent="0.25">
      <c r="A40" s="809">
        <v>5</v>
      </c>
      <c r="B40" s="761">
        <v>0.58333333333333337</v>
      </c>
      <c r="C40" s="762"/>
      <c r="D40" s="822" t="str">
        <f>B4</f>
        <v>UFC.DREAM</v>
      </c>
      <c r="E40" s="822"/>
      <c r="F40" s="822"/>
      <c r="G40" s="822"/>
      <c r="H40" s="822"/>
      <c r="I40" s="771"/>
      <c r="J40" s="832"/>
      <c r="K40" s="775" t="s">
        <v>39</v>
      </c>
      <c r="L40" s="28"/>
      <c r="M40" s="19" t="s">
        <v>38</v>
      </c>
      <c r="N40" s="28"/>
      <c r="O40" s="777" t="s">
        <v>40</v>
      </c>
      <c r="P40" s="779"/>
      <c r="Q40" s="835"/>
      <c r="R40" s="823" t="str">
        <f>B12</f>
        <v>中道セレソン</v>
      </c>
      <c r="S40" s="823"/>
      <c r="T40" s="823"/>
      <c r="U40" s="823"/>
      <c r="V40" s="823"/>
      <c r="W40" s="837" t="str">
        <f>B10</f>
        <v>プレジール敷島</v>
      </c>
      <c r="X40" s="837"/>
      <c r="Y40" s="758"/>
      <c r="Z40" s="758"/>
      <c r="AA40" s="758"/>
      <c r="AB40" s="837" t="str">
        <f>B8</f>
        <v>山梨SSS</v>
      </c>
      <c r="AC40" s="837"/>
      <c r="AD40" s="837"/>
      <c r="AE40" s="809">
        <v>5</v>
      </c>
      <c r="AF40" s="809"/>
      <c r="AG40" s="830">
        <v>0.58333333333333337</v>
      </c>
      <c r="AH40" s="822">
        <f>AF4</f>
        <v>1</v>
      </c>
      <c r="AI40" s="822"/>
      <c r="AJ40" s="822"/>
      <c r="AK40" s="822"/>
      <c r="AL40" s="822"/>
      <c r="AM40" s="812">
        <f>AP40+AP41</f>
        <v>0</v>
      </c>
      <c r="AN40" s="813"/>
      <c r="AO40" s="775" t="s">
        <v>39</v>
      </c>
      <c r="AP40" s="28"/>
      <c r="AQ40" s="19" t="s">
        <v>38</v>
      </c>
      <c r="AR40" s="28"/>
      <c r="AS40" s="777" t="s">
        <v>40</v>
      </c>
      <c r="AT40" s="796">
        <f>AR40+AR41</f>
        <v>0</v>
      </c>
      <c r="AU40" s="797"/>
      <c r="AV40" s="823">
        <f>AF12</f>
        <v>5</v>
      </c>
      <c r="AW40" s="823"/>
      <c r="AX40" s="837">
        <f>AF10</f>
        <v>4</v>
      </c>
      <c r="AY40" s="837"/>
      <c r="AZ40" s="758"/>
      <c r="BA40" s="758"/>
      <c r="BB40" s="758"/>
      <c r="BC40" s="837">
        <f>AF8</f>
        <v>3</v>
      </c>
      <c r="BD40" s="837"/>
      <c r="BE40" s="837"/>
    </row>
    <row r="41" spans="1:58" ht="17.100000000000001" customHeight="1" x14ac:dyDescent="0.25">
      <c r="A41" s="809"/>
      <c r="B41" s="763"/>
      <c r="C41" s="764"/>
      <c r="D41" s="822"/>
      <c r="E41" s="822"/>
      <c r="F41" s="822"/>
      <c r="G41" s="822"/>
      <c r="H41" s="822"/>
      <c r="I41" s="833"/>
      <c r="J41" s="834"/>
      <c r="K41" s="776"/>
      <c r="L41" s="25"/>
      <c r="M41" s="20" t="s">
        <v>38</v>
      </c>
      <c r="N41" s="25"/>
      <c r="O41" s="778"/>
      <c r="P41" s="781"/>
      <c r="Q41" s="836"/>
      <c r="R41" s="823"/>
      <c r="S41" s="823"/>
      <c r="T41" s="823"/>
      <c r="U41" s="823"/>
      <c r="V41" s="823"/>
      <c r="W41" s="837"/>
      <c r="X41" s="837"/>
      <c r="Y41" s="758"/>
      <c r="Z41" s="758"/>
      <c r="AA41" s="758"/>
      <c r="AB41" s="837"/>
      <c r="AC41" s="837"/>
      <c r="AD41" s="837"/>
      <c r="AE41" s="809"/>
      <c r="AF41" s="809"/>
      <c r="AG41" s="738"/>
      <c r="AH41" s="822"/>
      <c r="AI41" s="822"/>
      <c r="AJ41" s="822"/>
      <c r="AK41" s="822"/>
      <c r="AL41" s="822"/>
      <c r="AM41" s="814"/>
      <c r="AN41" s="815"/>
      <c r="AO41" s="776"/>
      <c r="AP41" s="25"/>
      <c r="AQ41" s="20" t="s">
        <v>38</v>
      </c>
      <c r="AR41" s="25"/>
      <c r="AS41" s="778"/>
      <c r="AT41" s="798"/>
      <c r="AU41" s="799"/>
      <c r="AV41" s="823"/>
      <c r="AW41" s="823"/>
      <c r="AX41" s="837"/>
      <c r="AY41" s="837"/>
      <c r="AZ41" s="758"/>
      <c r="BA41" s="758"/>
      <c r="BB41" s="758"/>
      <c r="BC41" s="837"/>
      <c r="BD41" s="837"/>
      <c r="BE41" s="837"/>
    </row>
    <row r="43" spans="1:58" ht="14.25" x14ac:dyDescent="0.25">
      <c r="B43" s="284"/>
      <c r="C43" s="142"/>
      <c r="D43" s="6"/>
      <c r="E43" s="6"/>
      <c r="F43" s="6"/>
      <c r="G43" s="6"/>
      <c r="H43" s="6"/>
      <c r="I43" s="282"/>
      <c r="J43" s="282"/>
      <c r="K43" s="283"/>
      <c r="L43" s="15"/>
      <c r="M43" s="7"/>
      <c r="N43" s="15"/>
      <c r="O43" s="284"/>
      <c r="P43" s="285"/>
      <c r="Q43" s="8"/>
      <c r="R43" s="9"/>
      <c r="S43" s="9"/>
      <c r="T43" s="9"/>
      <c r="U43" s="9"/>
      <c r="V43" s="9"/>
      <c r="W43" s="143"/>
      <c r="X43" s="143"/>
      <c r="Y43" s="143"/>
      <c r="Z43" s="143"/>
      <c r="AA43" s="143"/>
      <c r="AB43" s="143"/>
      <c r="AC43" s="143"/>
      <c r="AF43" s="284"/>
      <c r="AG43" s="142"/>
      <c r="AH43" s="6"/>
      <c r="AI43" s="6"/>
      <c r="AJ43" s="6"/>
      <c r="AK43" s="6"/>
      <c r="AL43" s="6"/>
      <c r="AM43" s="282"/>
      <c r="AN43" s="282"/>
      <c r="AO43" s="283"/>
      <c r="AP43" s="15"/>
      <c r="AQ43" s="7"/>
      <c r="AR43" s="15"/>
      <c r="AS43" s="284"/>
      <c r="AT43" s="285"/>
      <c r="AU43" s="8"/>
      <c r="AV43" s="9"/>
      <c r="AW43" s="9"/>
      <c r="AX43" s="143"/>
      <c r="AY43" s="143"/>
      <c r="AZ43" s="143"/>
      <c r="BA43" s="143"/>
      <c r="BB43" s="143"/>
      <c r="BC43" s="143"/>
      <c r="BD43" s="143"/>
    </row>
    <row r="44" spans="1:58" ht="14.25" x14ac:dyDescent="0.25">
      <c r="B44" s="284"/>
      <c r="C44" s="13"/>
      <c r="D44" s="17"/>
      <c r="E44" s="17"/>
      <c r="F44" s="17"/>
      <c r="G44" s="17"/>
      <c r="H44" s="17"/>
      <c r="I44" s="10"/>
      <c r="J44" s="10"/>
      <c r="K44" s="13"/>
      <c r="M44" s="12"/>
      <c r="O44" s="13"/>
      <c r="P44" s="18"/>
      <c r="Q44" s="10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44"/>
      <c r="AC44" s="144"/>
      <c r="AD44" s="10"/>
      <c r="AF44" s="284"/>
      <c r="AG44" s="13"/>
      <c r="AH44" s="17"/>
      <c r="AI44" s="17"/>
      <c r="AJ44" s="17"/>
      <c r="AK44" s="17"/>
      <c r="AL44" s="17"/>
      <c r="AM44" s="10"/>
      <c r="AN44" s="10"/>
      <c r="AO44" s="13"/>
      <c r="AQ44" s="12"/>
      <c r="AS44" s="13"/>
      <c r="AT44" s="18"/>
      <c r="AU44" s="10"/>
      <c r="AV44" s="17"/>
      <c r="AW44" s="17"/>
      <c r="AX44" s="17"/>
      <c r="AY44" s="17"/>
      <c r="AZ44" s="17"/>
      <c r="BA44" s="17"/>
      <c r="BB44" s="17"/>
      <c r="BC44" s="144"/>
      <c r="BD44" s="144"/>
      <c r="BE44" s="10"/>
      <c r="BF44" s="10"/>
    </row>
    <row r="45" spans="1:58" ht="13.5" customHeight="1" x14ac:dyDescent="0.25">
      <c r="B45" s="284"/>
      <c r="C45" s="141"/>
      <c r="D45" s="16"/>
      <c r="E45" s="17"/>
      <c r="F45" s="17"/>
      <c r="G45" s="17"/>
      <c r="H45" s="17"/>
      <c r="I45" s="18"/>
      <c r="J45" s="10"/>
      <c r="K45" s="13"/>
      <c r="M45" s="12"/>
      <c r="O45" s="13"/>
      <c r="P45" s="18"/>
      <c r="Q45" s="10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F45" s="284"/>
      <c r="AG45" s="141"/>
      <c r="AH45" s="16"/>
      <c r="AI45" s="17"/>
      <c r="AJ45" s="17"/>
      <c r="AK45" s="17"/>
      <c r="AL45" s="17"/>
      <c r="AM45" s="18"/>
      <c r="AN45" s="10"/>
      <c r="AO45" s="13"/>
      <c r="AQ45" s="12"/>
      <c r="AS45" s="13"/>
      <c r="AT45" s="18"/>
      <c r="AU45" s="10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58" ht="14.25" x14ac:dyDescent="0.25">
      <c r="A46" s="10"/>
      <c r="B46" s="284"/>
      <c r="C46" s="145"/>
      <c r="D46" s="146"/>
      <c r="E46" s="147"/>
      <c r="F46" s="147"/>
      <c r="G46" s="147"/>
      <c r="H46" s="147"/>
      <c r="I46" s="148"/>
      <c r="J46" s="149"/>
      <c r="K46" s="150"/>
      <c r="L46" s="10"/>
      <c r="M46" s="12"/>
      <c r="N46" s="10"/>
      <c r="O46" s="13"/>
      <c r="P46" s="151"/>
      <c r="Q46" s="152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0"/>
      <c r="AE46" s="10"/>
      <c r="AF46" s="284"/>
      <c r="AG46" s="145"/>
      <c r="AH46" s="146"/>
      <c r="AI46" s="147"/>
      <c r="AJ46" s="147"/>
      <c r="AK46" s="147"/>
      <c r="AL46" s="147"/>
      <c r="AM46" s="148"/>
      <c r="AN46" s="149"/>
      <c r="AO46" s="150"/>
      <c r="AP46" s="10"/>
      <c r="AQ46" s="12"/>
      <c r="AR46" s="10"/>
      <c r="AS46" s="13"/>
      <c r="AT46" s="151"/>
      <c r="AU46" s="152"/>
      <c r="AV46" s="147"/>
      <c r="AW46" s="147"/>
      <c r="AX46" s="147"/>
      <c r="AY46" s="147"/>
      <c r="AZ46" s="147"/>
      <c r="BA46" s="147"/>
      <c r="BB46" s="147"/>
      <c r="BC46" s="147"/>
      <c r="BD46" s="147"/>
      <c r="BE46" s="10"/>
      <c r="BF46" s="10"/>
    </row>
    <row r="47" spans="1:58" ht="14.25" x14ac:dyDescent="0.25">
      <c r="A47" s="10"/>
      <c r="B47" s="284"/>
      <c r="C47" s="153"/>
      <c r="D47" s="147"/>
      <c r="E47" s="147"/>
      <c r="F47" s="147"/>
      <c r="G47" s="147"/>
      <c r="H47" s="147"/>
      <c r="I47" s="149"/>
      <c r="J47" s="149"/>
      <c r="K47" s="150"/>
      <c r="L47" s="10"/>
      <c r="M47" s="12"/>
      <c r="N47" s="10"/>
      <c r="O47" s="13"/>
      <c r="P47" s="151"/>
      <c r="Q47" s="152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0"/>
      <c r="AE47" s="10"/>
      <c r="AF47" s="284"/>
      <c r="AG47" s="153"/>
      <c r="AH47" s="147"/>
      <c r="AI47" s="147"/>
      <c r="AJ47" s="147"/>
      <c r="AK47" s="147"/>
      <c r="AL47" s="147"/>
      <c r="AM47" s="149"/>
      <c r="AN47" s="149"/>
      <c r="AO47" s="150"/>
      <c r="AP47" s="10"/>
      <c r="AQ47" s="12"/>
      <c r="AR47" s="10"/>
      <c r="AS47" s="13"/>
      <c r="AT47" s="151"/>
      <c r="AU47" s="152"/>
      <c r="AV47" s="147"/>
      <c r="AW47" s="147"/>
      <c r="AX47" s="147"/>
      <c r="AY47" s="147"/>
      <c r="AZ47" s="147"/>
      <c r="BA47" s="147"/>
      <c r="BB47" s="147"/>
      <c r="BC47" s="147"/>
      <c r="BD47" s="147"/>
      <c r="BE47" s="10"/>
      <c r="BF47" s="10"/>
    </row>
    <row r="48" spans="1:58" ht="14.25" x14ac:dyDescent="0.25">
      <c r="A48" s="10"/>
      <c r="B48" s="284"/>
      <c r="C48" s="145"/>
      <c r="D48" s="146"/>
      <c r="E48" s="147"/>
      <c r="F48" s="147"/>
      <c r="G48" s="147"/>
      <c r="H48" s="147"/>
      <c r="I48" s="148"/>
      <c r="J48" s="149"/>
      <c r="K48" s="150"/>
      <c r="L48" s="10"/>
      <c r="M48" s="12"/>
      <c r="N48" s="10"/>
      <c r="O48" s="13"/>
      <c r="P48" s="151"/>
      <c r="Q48" s="152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0"/>
      <c r="AE48" s="10"/>
      <c r="AF48" s="284"/>
      <c r="AG48" s="145"/>
      <c r="AH48" s="146"/>
      <c r="AI48" s="147"/>
      <c r="AJ48" s="147"/>
      <c r="AK48" s="147"/>
      <c r="AL48" s="147"/>
      <c r="AM48" s="148"/>
      <c r="AN48" s="149"/>
      <c r="AO48" s="150"/>
      <c r="AP48" s="10"/>
      <c r="AQ48" s="12"/>
      <c r="AR48" s="10"/>
      <c r="AS48" s="13"/>
      <c r="AT48" s="151"/>
      <c r="AU48" s="152"/>
      <c r="AV48" s="147"/>
      <c r="AW48" s="147"/>
      <c r="AX48" s="147"/>
      <c r="AY48" s="147"/>
      <c r="AZ48" s="147"/>
      <c r="BA48" s="147"/>
      <c r="BB48" s="147"/>
      <c r="BC48" s="147"/>
      <c r="BD48" s="147"/>
      <c r="BE48" s="10"/>
    </row>
    <row r="49" spans="1:57" ht="14.25" x14ac:dyDescent="0.25">
      <c r="A49" s="10"/>
      <c r="B49" s="284"/>
      <c r="C49" s="153"/>
      <c r="D49" s="147"/>
      <c r="E49" s="147"/>
      <c r="F49" s="147"/>
      <c r="G49" s="147"/>
      <c r="H49" s="147"/>
      <c r="I49" s="149"/>
      <c r="J49" s="149"/>
      <c r="K49" s="150"/>
      <c r="L49" s="10"/>
      <c r="M49" s="12"/>
      <c r="N49" s="10"/>
      <c r="O49" s="13"/>
      <c r="P49" s="151"/>
      <c r="Q49" s="152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0"/>
      <c r="AE49" s="10"/>
      <c r="AF49" s="284"/>
      <c r="AG49" s="153"/>
      <c r="AH49" s="147"/>
      <c r="AI49" s="147"/>
      <c r="AJ49" s="147"/>
      <c r="AK49" s="147"/>
      <c r="AL49" s="147"/>
      <c r="AM49" s="149"/>
      <c r="AN49" s="149"/>
      <c r="AO49" s="150"/>
      <c r="AP49" s="10"/>
      <c r="AQ49" s="12"/>
      <c r="AR49" s="10"/>
      <c r="AS49" s="13"/>
      <c r="AT49" s="151"/>
      <c r="AU49" s="152"/>
      <c r="AV49" s="147"/>
      <c r="AW49" s="147"/>
      <c r="AX49" s="147"/>
      <c r="AY49" s="147"/>
      <c r="AZ49" s="147"/>
      <c r="BA49" s="147"/>
      <c r="BB49" s="147"/>
      <c r="BC49" s="147"/>
      <c r="BD49" s="147"/>
      <c r="BE49" s="10"/>
    </row>
  </sheetData>
  <mergeCells count="394">
    <mergeCell ref="AG1:AI1"/>
    <mergeCell ref="G2:I3"/>
    <mergeCell ref="J2:L3"/>
    <mergeCell ref="M2:O3"/>
    <mergeCell ref="P2:R3"/>
    <mergeCell ref="A1:B1"/>
    <mergeCell ref="C1:E1"/>
    <mergeCell ref="G1:R1"/>
    <mergeCell ref="S1:AB1"/>
    <mergeCell ref="AE1:AF1"/>
    <mergeCell ref="BB2:BC3"/>
    <mergeCell ref="BE2:BE3"/>
    <mergeCell ref="BF2:BF3"/>
    <mergeCell ref="A4:A5"/>
    <mergeCell ref="B4:C5"/>
    <mergeCell ref="D4:F5"/>
    <mergeCell ref="S4:V5"/>
    <mergeCell ref="W4:Y5"/>
    <mergeCell ref="Z4:AB5"/>
    <mergeCell ref="AC4:AC5"/>
    <mergeCell ref="AK2:AM3"/>
    <mergeCell ref="AN2:AP3"/>
    <mergeCell ref="AQ2:AS3"/>
    <mergeCell ref="AT2:AV3"/>
    <mergeCell ref="AW2:AY3"/>
    <mergeCell ref="AZ2:BA3"/>
    <mergeCell ref="S2:V3"/>
    <mergeCell ref="W2:Y3"/>
    <mergeCell ref="Z2:AB3"/>
    <mergeCell ref="AD2:AD3"/>
    <mergeCell ref="AF2:AG3"/>
    <mergeCell ref="AH2:AJ3"/>
    <mergeCell ref="B2:C3"/>
    <mergeCell ref="D2:F3"/>
    <mergeCell ref="BB4:BC5"/>
    <mergeCell ref="BD4:BD5"/>
    <mergeCell ref="BE4:BE5"/>
    <mergeCell ref="BF4:BF5"/>
    <mergeCell ref="G5:I5"/>
    <mergeCell ref="J5:L5"/>
    <mergeCell ref="M5:O5"/>
    <mergeCell ref="P5:R5"/>
    <mergeCell ref="AK5:AM5"/>
    <mergeCell ref="AN5:AP5"/>
    <mergeCell ref="AD4:AD5"/>
    <mergeCell ref="AE4:AE5"/>
    <mergeCell ref="AF4:AG5"/>
    <mergeCell ref="AH4:AJ5"/>
    <mergeCell ref="AW4:AY5"/>
    <mergeCell ref="AZ4:BA5"/>
    <mergeCell ref="AQ5:AS5"/>
    <mergeCell ref="AT5:AV5"/>
    <mergeCell ref="BE6:BE7"/>
    <mergeCell ref="BF6:BF7"/>
    <mergeCell ref="D7:F7"/>
    <mergeCell ref="J7:L7"/>
    <mergeCell ref="M7:O7"/>
    <mergeCell ref="P7:R7"/>
    <mergeCell ref="AH7:AJ7"/>
    <mergeCell ref="AC6:AC7"/>
    <mergeCell ref="AD6:AD7"/>
    <mergeCell ref="AE6:AE7"/>
    <mergeCell ref="AF6:AG7"/>
    <mergeCell ref="AK6:AM7"/>
    <mergeCell ref="AW6:AY7"/>
    <mergeCell ref="AN7:AP7"/>
    <mergeCell ref="AQ7:AS7"/>
    <mergeCell ref="AT7:AV7"/>
    <mergeCell ref="G6:I7"/>
    <mergeCell ref="S6:V7"/>
    <mergeCell ref="W6:Y7"/>
    <mergeCell ref="Z6:AB7"/>
    <mergeCell ref="A8:A9"/>
    <mergeCell ref="B8:C9"/>
    <mergeCell ref="J8:L9"/>
    <mergeCell ref="S8:V9"/>
    <mergeCell ref="W8:Y9"/>
    <mergeCell ref="Z8:AB9"/>
    <mergeCell ref="AZ6:BA7"/>
    <mergeCell ref="BB6:BC7"/>
    <mergeCell ref="BD6:BD7"/>
    <mergeCell ref="A6:A7"/>
    <mergeCell ref="B6:C7"/>
    <mergeCell ref="AZ8:BA9"/>
    <mergeCell ref="BB8:BC9"/>
    <mergeCell ref="BD8:BD9"/>
    <mergeCell ref="BE8:BE9"/>
    <mergeCell ref="BF8:BF9"/>
    <mergeCell ref="D9:F9"/>
    <mergeCell ref="G9:I9"/>
    <mergeCell ref="M9:O9"/>
    <mergeCell ref="P9:R9"/>
    <mergeCell ref="AH9:AJ9"/>
    <mergeCell ref="AC8:AC9"/>
    <mergeCell ref="AD8:AD9"/>
    <mergeCell ref="AE8:AE9"/>
    <mergeCell ref="AF8:AG9"/>
    <mergeCell ref="AN8:AP9"/>
    <mergeCell ref="AW8:AY9"/>
    <mergeCell ref="AK9:AM9"/>
    <mergeCell ref="AQ9:AS9"/>
    <mergeCell ref="AT9:AV9"/>
    <mergeCell ref="BE10:BE11"/>
    <mergeCell ref="BF10:BF11"/>
    <mergeCell ref="D11:F11"/>
    <mergeCell ref="G11:I11"/>
    <mergeCell ref="J11:L11"/>
    <mergeCell ref="P11:R11"/>
    <mergeCell ref="AH11:AJ11"/>
    <mergeCell ref="AC10:AC11"/>
    <mergeCell ref="AD10:AD11"/>
    <mergeCell ref="AE10:AE11"/>
    <mergeCell ref="AF10:AG11"/>
    <mergeCell ref="AQ10:AS11"/>
    <mergeCell ref="AW10:AY11"/>
    <mergeCell ref="AK11:AM11"/>
    <mergeCell ref="AN11:AP11"/>
    <mergeCell ref="AT11:AV11"/>
    <mergeCell ref="M10:O11"/>
    <mergeCell ref="S10:V11"/>
    <mergeCell ref="W10:Y11"/>
    <mergeCell ref="Z10:AB11"/>
    <mergeCell ref="A12:A13"/>
    <mergeCell ref="B12:C13"/>
    <mergeCell ref="P12:R13"/>
    <mergeCell ref="S12:V13"/>
    <mergeCell ref="W12:Y13"/>
    <mergeCell ref="Z12:AB13"/>
    <mergeCell ref="AZ10:BA11"/>
    <mergeCell ref="BB10:BC11"/>
    <mergeCell ref="BD10:BD11"/>
    <mergeCell ref="A10:A11"/>
    <mergeCell ref="B10:C11"/>
    <mergeCell ref="AZ12:BA13"/>
    <mergeCell ref="BB12:BC13"/>
    <mergeCell ref="BD12:BD13"/>
    <mergeCell ref="BE12:BE13"/>
    <mergeCell ref="BF12:BF13"/>
    <mergeCell ref="D13:F13"/>
    <mergeCell ref="G13:I13"/>
    <mergeCell ref="J13:L13"/>
    <mergeCell ref="M13:O13"/>
    <mergeCell ref="AH13:AJ13"/>
    <mergeCell ref="AC12:AC13"/>
    <mergeCell ref="AD12:AD13"/>
    <mergeCell ref="AE12:AE13"/>
    <mergeCell ref="AF12:AG13"/>
    <mergeCell ref="AT12:AV13"/>
    <mergeCell ref="AW12:AY13"/>
    <mergeCell ref="AK13:AM13"/>
    <mergeCell ref="AN13:AP13"/>
    <mergeCell ref="AQ13:AS13"/>
    <mergeCell ref="R15:V15"/>
    <mergeCell ref="W15:AC15"/>
    <mergeCell ref="A16:A17"/>
    <mergeCell ref="B16:C17"/>
    <mergeCell ref="D16:E17"/>
    <mergeCell ref="F16:H17"/>
    <mergeCell ref="I16:K17"/>
    <mergeCell ref="L16:V17"/>
    <mergeCell ref="W16:AA17"/>
    <mergeCell ref="AB16:AD17"/>
    <mergeCell ref="AX16:BB17"/>
    <mergeCell ref="BC16:BE17"/>
    <mergeCell ref="A18:A19"/>
    <mergeCell ref="B18:C19"/>
    <mergeCell ref="D18:H19"/>
    <mergeCell ref="I18:J19"/>
    <mergeCell ref="K18:K19"/>
    <mergeCell ref="O18:O19"/>
    <mergeCell ref="P18:Q19"/>
    <mergeCell ref="R18:V19"/>
    <mergeCell ref="AE16:AE17"/>
    <mergeCell ref="AF16:AG17"/>
    <mergeCell ref="AH16:AI17"/>
    <mergeCell ref="AJ16:AL17"/>
    <mergeCell ref="AM16:AO17"/>
    <mergeCell ref="AP16:AW17"/>
    <mergeCell ref="AO18:AO19"/>
    <mergeCell ref="AS18:AS19"/>
    <mergeCell ref="AT18:AU19"/>
    <mergeCell ref="AV18:AW19"/>
    <mergeCell ref="AX18:BB19"/>
    <mergeCell ref="BC18:BE19"/>
    <mergeCell ref="W18:AA19"/>
    <mergeCell ref="AB18:AD19"/>
    <mergeCell ref="AE18:AE19"/>
    <mergeCell ref="AF18:AG19"/>
    <mergeCell ref="AH18:AL19"/>
    <mergeCell ref="AM18:AN19"/>
    <mergeCell ref="A22:A23"/>
    <mergeCell ref="B22:C23"/>
    <mergeCell ref="D22:H23"/>
    <mergeCell ref="I22:J23"/>
    <mergeCell ref="K22:K23"/>
    <mergeCell ref="O22:O23"/>
    <mergeCell ref="P22:Q23"/>
    <mergeCell ref="R22:V23"/>
    <mergeCell ref="AH20:AL21"/>
    <mergeCell ref="P20:Q21"/>
    <mergeCell ref="R20:V21"/>
    <mergeCell ref="W20:AA21"/>
    <mergeCell ref="AB20:AD21"/>
    <mergeCell ref="AE20:AE21"/>
    <mergeCell ref="AF20:AG21"/>
    <mergeCell ref="A20:A21"/>
    <mergeCell ref="B20:C21"/>
    <mergeCell ref="D20:H21"/>
    <mergeCell ref="I20:J21"/>
    <mergeCell ref="K20:K21"/>
    <mergeCell ref="O20:O21"/>
    <mergeCell ref="BC22:BE23"/>
    <mergeCell ref="W22:AA23"/>
    <mergeCell ref="AB22:AD23"/>
    <mergeCell ref="AE22:AE23"/>
    <mergeCell ref="AF22:AG23"/>
    <mergeCell ref="AH22:AL23"/>
    <mergeCell ref="AM22:AN23"/>
    <mergeCell ref="AX20:BB21"/>
    <mergeCell ref="BC20:BE21"/>
    <mergeCell ref="AM20:AN21"/>
    <mergeCell ref="AO20:AO21"/>
    <mergeCell ref="AS20:AS21"/>
    <mergeCell ref="AT20:AU21"/>
    <mergeCell ref="AV20:AW21"/>
    <mergeCell ref="D24:H25"/>
    <mergeCell ref="I24:J25"/>
    <mergeCell ref="K24:K25"/>
    <mergeCell ref="O24:O25"/>
    <mergeCell ref="AO22:AO23"/>
    <mergeCell ref="AS22:AS23"/>
    <mergeCell ref="AT22:AU23"/>
    <mergeCell ref="AV22:AW23"/>
    <mergeCell ref="AX22:BB23"/>
    <mergeCell ref="AX24:BB25"/>
    <mergeCell ref="BC24:BE25"/>
    <mergeCell ref="A26:A27"/>
    <mergeCell ref="B26:C27"/>
    <mergeCell ref="D26:H27"/>
    <mergeCell ref="I26:J27"/>
    <mergeCell ref="K26:K27"/>
    <mergeCell ref="O26:O27"/>
    <mergeCell ref="P26:Q27"/>
    <mergeCell ref="R26:V27"/>
    <mergeCell ref="AH24:AL25"/>
    <mergeCell ref="AM24:AN25"/>
    <mergeCell ref="AO24:AO25"/>
    <mergeCell ref="AS24:AS25"/>
    <mergeCell ref="AT24:AU25"/>
    <mergeCell ref="AV24:AW25"/>
    <mergeCell ref="P24:Q25"/>
    <mergeCell ref="R24:V25"/>
    <mergeCell ref="W24:AA25"/>
    <mergeCell ref="AB24:AD25"/>
    <mergeCell ref="AE24:AE25"/>
    <mergeCell ref="AF24:AG25"/>
    <mergeCell ref="A24:A25"/>
    <mergeCell ref="B24:C25"/>
    <mergeCell ref="AO26:AO27"/>
    <mergeCell ref="AS26:AS27"/>
    <mergeCell ref="AT26:AU27"/>
    <mergeCell ref="AV26:AW27"/>
    <mergeCell ref="AX26:BB27"/>
    <mergeCell ref="BC26:BE27"/>
    <mergeCell ref="W26:AA27"/>
    <mergeCell ref="AB26:AD27"/>
    <mergeCell ref="AE26:AE27"/>
    <mergeCell ref="AF26:AG27"/>
    <mergeCell ref="AH26:AL27"/>
    <mergeCell ref="AM26:AN27"/>
    <mergeCell ref="R29:V29"/>
    <mergeCell ref="W29:AC29"/>
    <mergeCell ref="A30:A31"/>
    <mergeCell ref="B30:C31"/>
    <mergeCell ref="D30:E31"/>
    <mergeCell ref="F30:H31"/>
    <mergeCell ref="I30:K31"/>
    <mergeCell ref="L30:V31"/>
    <mergeCell ref="W30:AA31"/>
    <mergeCell ref="AB30:AD31"/>
    <mergeCell ref="AE32:AE33"/>
    <mergeCell ref="AF32:AF33"/>
    <mergeCell ref="AG32:AG33"/>
    <mergeCell ref="AP30:AW31"/>
    <mergeCell ref="AX30:BB31"/>
    <mergeCell ref="BC30:BE31"/>
    <mergeCell ref="A32:A33"/>
    <mergeCell ref="B32:C33"/>
    <mergeCell ref="D32:H33"/>
    <mergeCell ref="I32:J33"/>
    <mergeCell ref="K32:K33"/>
    <mergeCell ref="O32:O33"/>
    <mergeCell ref="P32:Q33"/>
    <mergeCell ref="AE30:AE31"/>
    <mergeCell ref="AF30:AF31"/>
    <mergeCell ref="AG30:AG31"/>
    <mergeCell ref="AH30:AI31"/>
    <mergeCell ref="AJ30:AL31"/>
    <mergeCell ref="AM30:AO31"/>
    <mergeCell ref="AB34:AD35"/>
    <mergeCell ref="AE34:AE35"/>
    <mergeCell ref="AF34:AF35"/>
    <mergeCell ref="AG34:AG35"/>
    <mergeCell ref="AH34:AL35"/>
    <mergeCell ref="AX32:BB33"/>
    <mergeCell ref="BC32:BE33"/>
    <mergeCell ref="A34:A35"/>
    <mergeCell ref="B34:C35"/>
    <mergeCell ref="D34:H35"/>
    <mergeCell ref="I34:J35"/>
    <mergeCell ref="K34:K35"/>
    <mergeCell ref="O34:O35"/>
    <mergeCell ref="P34:Q35"/>
    <mergeCell ref="R34:V35"/>
    <mergeCell ref="AH32:AL33"/>
    <mergeCell ref="AM32:AN33"/>
    <mergeCell ref="AO32:AO33"/>
    <mergeCell ref="AS32:AS33"/>
    <mergeCell ref="AT32:AU33"/>
    <mergeCell ref="AV32:AW33"/>
    <mergeCell ref="R32:V33"/>
    <mergeCell ref="W32:AA33"/>
    <mergeCell ref="AB32:AD33"/>
    <mergeCell ref="BC36:BE37"/>
    <mergeCell ref="AB36:AD37"/>
    <mergeCell ref="AE36:AE37"/>
    <mergeCell ref="AF36:AF37"/>
    <mergeCell ref="AG36:AG37"/>
    <mergeCell ref="AH36:AL37"/>
    <mergeCell ref="AM36:AN37"/>
    <mergeCell ref="BC34:BE35"/>
    <mergeCell ref="A36:A37"/>
    <mergeCell ref="B36:C37"/>
    <mergeCell ref="D36:H37"/>
    <mergeCell ref="I36:J37"/>
    <mergeCell ref="K36:K37"/>
    <mergeCell ref="O36:O37"/>
    <mergeCell ref="P36:Q37"/>
    <mergeCell ref="R36:V37"/>
    <mergeCell ref="W36:AA37"/>
    <mergeCell ref="AM34:AN35"/>
    <mergeCell ref="AO34:AO35"/>
    <mergeCell ref="AS34:AS35"/>
    <mergeCell ref="AT34:AU35"/>
    <mergeCell ref="AV34:AW35"/>
    <mergeCell ref="AX34:BB35"/>
    <mergeCell ref="W34:AA35"/>
    <mergeCell ref="D38:H39"/>
    <mergeCell ref="I38:J39"/>
    <mergeCell ref="K38:K39"/>
    <mergeCell ref="O38:O39"/>
    <mergeCell ref="AO36:AO37"/>
    <mergeCell ref="AS36:AS37"/>
    <mergeCell ref="AT36:AU37"/>
    <mergeCell ref="AV36:AW37"/>
    <mergeCell ref="AX36:BB37"/>
    <mergeCell ref="AV38:AW39"/>
    <mergeCell ref="AX38:BB39"/>
    <mergeCell ref="BC38:BE39"/>
    <mergeCell ref="A40:A41"/>
    <mergeCell ref="B40:C41"/>
    <mergeCell ref="D40:H41"/>
    <mergeCell ref="I40:J41"/>
    <mergeCell ref="K40:K41"/>
    <mergeCell ref="O40:O41"/>
    <mergeCell ref="P40:Q41"/>
    <mergeCell ref="AG38:AG39"/>
    <mergeCell ref="AH38:AL39"/>
    <mergeCell ref="AM38:AN39"/>
    <mergeCell ref="AO38:AO39"/>
    <mergeCell ref="AS38:AS39"/>
    <mergeCell ref="AT38:AU39"/>
    <mergeCell ref="P38:Q39"/>
    <mergeCell ref="R38:V39"/>
    <mergeCell ref="W38:AA39"/>
    <mergeCell ref="AB38:AD39"/>
    <mergeCell ref="AE38:AE39"/>
    <mergeCell ref="AF38:AF39"/>
    <mergeCell ref="A38:A39"/>
    <mergeCell ref="B38:C39"/>
    <mergeCell ref="AX40:BB41"/>
    <mergeCell ref="BC40:BE41"/>
    <mergeCell ref="AH40:AL41"/>
    <mergeCell ref="AM40:AN41"/>
    <mergeCell ref="AO40:AO41"/>
    <mergeCell ref="AS40:AS41"/>
    <mergeCell ref="AT40:AU41"/>
    <mergeCell ref="AV40:AW41"/>
    <mergeCell ref="R40:V41"/>
    <mergeCell ref="W40:AA41"/>
    <mergeCell ref="AB40:AD41"/>
    <mergeCell ref="AE40:AE41"/>
    <mergeCell ref="AF40:AF41"/>
    <mergeCell ref="AG40:AG41"/>
  </mergeCells>
  <phoneticPr fontId="3"/>
  <pageMargins left="0.78740157480314965" right="0.78740157480314965" top="0.98425196850393704" bottom="0.98425196850393704" header="0.31496062992125984" footer="0.51181102362204722"/>
  <pageSetup paperSize="9" orientation="portrait" horizontalDpi="4294967293" verticalDpi="0" r:id="rId1"/>
  <headerFooter alignWithMargins="0">
    <oddHeader>&amp;C&amp;"ＭＳ Ｐゴシック,太字"&amp;16 2020年度　第３７回ニッサングリーンカップ
山梨県少年サッカー選手権大会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I49"/>
  <sheetViews>
    <sheetView view="pageLayout" zoomScale="85" zoomScaleNormal="75" zoomScaleSheetLayoutView="100" zoomScalePageLayoutView="85" workbookViewId="0">
      <selection activeCell="W6" sqref="W6:Y7"/>
    </sheetView>
  </sheetViews>
  <sheetFormatPr defaultColWidth="9" defaultRowHeight="12.75" x14ac:dyDescent="0.25"/>
  <cols>
    <col min="1" max="1" width="3.1328125" style="11" customWidth="1"/>
    <col min="2" max="2" width="3" style="11" customWidth="1"/>
    <col min="3" max="3" width="9" style="11" customWidth="1"/>
    <col min="4" max="8" width="2.59765625" style="11" customWidth="1"/>
    <col min="9" max="17" width="2.46484375" style="11" customWidth="1"/>
    <col min="18" max="22" width="2.53125" style="11" customWidth="1"/>
    <col min="23" max="28" width="2.19921875" style="11" customWidth="1"/>
    <col min="29" max="29" width="5.59765625" style="11" customWidth="1"/>
    <col min="30" max="30" width="4.265625" style="11" customWidth="1"/>
    <col min="31" max="31" width="3.1328125" style="11" customWidth="1"/>
    <col min="32" max="32" width="3" style="11" customWidth="1"/>
    <col min="33" max="33" width="8.265625" style="11" customWidth="1"/>
    <col min="34" max="55" width="2.46484375" style="11" customWidth="1"/>
    <col min="56" max="56" width="5.59765625" style="11" customWidth="1"/>
    <col min="57" max="57" width="4.265625" style="11" customWidth="1"/>
    <col min="58" max="58" width="1.1328125" style="11" customWidth="1"/>
    <col min="59" max="60" width="2.59765625" style="11" customWidth="1"/>
    <col min="61" max="61" width="9.86328125" style="11" customWidth="1"/>
    <col min="62" max="72" width="2.59765625" style="11" customWidth="1"/>
    <col min="73" max="16384" width="9" style="11"/>
  </cols>
  <sheetData>
    <row r="1" spans="1:61" ht="34.5" customHeight="1" x14ac:dyDescent="0.25">
      <c r="A1" s="685" t="s">
        <v>385</v>
      </c>
      <c r="B1" s="685"/>
      <c r="C1" s="684" t="s">
        <v>29</v>
      </c>
      <c r="D1" s="684"/>
      <c r="E1" s="684"/>
      <c r="F1" s="132"/>
      <c r="G1" s="686" t="s">
        <v>384</v>
      </c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 t="s">
        <v>81</v>
      </c>
      <c r="T1" s="686"/>
      <c r="U1" s="686"/>
      <c r="V1" s="686"/>
      <c r="W1" s="686"/>
      <c r="X1" s="686"/>
      <c r="Y1" s="686"/>
      <c r="Z1" s="686"/>
      <c r="AA1" s="686"/>
      <c r="AB1" s="686"/>
      <c r="AC1" s="133"/>
      <c r="AD1" s="133"/>
      <c r="AE1" s="687" t="s">
        <v>16</v>
      </c>
      <c r="AF1" s="687"/>
      <c r="AG1" s="684" t="s">
        <v>29</v>
      </c>
      <c r="AH1" s="684"/>
      <c r="AI1" s="684"/>
      <c r="AJ1" s="132"/>
      <c r="AK1" s="132"/>
      <c r="AL1" s="132"/>
      <c r="AM1" s="132" t="s">
        <v>42</v>
      </c>
      <c r="AN1" s="132"/>
      <c r="AO1" s="132"/>
      <c r="AP1" s="132"/>
      <c r="AQ1" s="132"/>
      <c r="AR1" s="132"/>
      <c r="AS1" s="132"/>
      <c r="AT1" s="132"/>
      <c r="AU1" s="132"/>
      <c r="AV1" s="132"/>
      <c r="AW1" s="133"/>
      <c r="AX1" s="133"/>
      <c r="AY1" s="133"/>
      <c r="AZ1" s="133"/>
      <c r="BA1" s="133"/>
      <c r="BB1" s="133"/>
      <c r="BC1" s="133"/>
      <c r="BD1" s="133"/>
      <c r="BE1" s="133"/>
    </row>
    <row r="2" spans="1:61" ht="17.100000000000001" customHeight="1" x14ac:dyDescent="0.25">
      <c r="A2" s="134"/>
      <c r="B2" s="718" t="str">
        <f>A1</f>
        <v>K</v>
      </c>
      <c r="C2" s="719"/>
      <c r="D2" s="574" t="str">
        <f>B4</f>
        <v>田富SSS</v>
      </c>
      <c r="E2" s="575"/>
      <c r="F2" s="576"/>
      <c r="G2" s="574" t="str">
        <f>B6</f>
        <v>八ヶ岳グランデ</v>
      </c>
      <c r="H2" s="575"/>
      <c r="I2" s="576"/>
      <c r="J2" s="574" t="str">
        <f>B8</f>
        <v>FCトラベッソ</v>
      </c>
      <c r="K2" s="575"/>
      <c r="L2" s="576"/>
      <c r="M2" s="574" t="str">
        <f>B10</f>
        <v>甲府西Jr</v>
      </c>
      <c r="N2" s="575"/>
      <c r="O2" s="576"/>
      <c r="P2" s="574" t="str">
        <f>B12</f>
        <v>エアフォルク山梨</v>
      </c>
      <c r="Q2" s="575"/>
      <c r="R2" s="575"/>
      <c r="S2" s="706" t="s">
        <v>34</v>
      </c>
      <c r="T2" s="707"/>
      <c r="U2" s="707"/>
      <c r="V2" s="708"/>
      <c r="W2" s="712" t="s">
        <v>35</v>
      </c>
      <c r="X2" s="713"/>
      <c r="Y2" s="714"/>
      <c r="Z2" s="712" t="s">
        <v>65</v>
      </c>
      <c r="AA2" s="713"/>
      <c r="AB2" s="714"/>
      <c r="AC2" s="135" t="s">
        <v>66</v>
      </c>
      <c r="AD2" s="689" t="s">
        <v>33</v>
      </c>
      <c r="AE2" s="134"/>
      <c r="AF2" s="718" t="str">
        <f>AE1</f>
        <v>Ａ</v>
      </c>
      <c r="AG2" s="719"/>
      <c r="AH2" s="584">
        <f>AF4</f>
        <v>1</v>
      </c>
      <c r="AI2" s="575"/>
      <c r="AJ2" s="576"/>
      <c r="AK2" s="584">
        <f>AF6</f>
        <v>2</v>
      </c>
      <c r="AL2" s="575"/>
      <c r="AM2" s="576"/>
      <c r="AN2" s="584">
        <f>AF8</f>
        <v>3</v>
      </c>
      <c r="AO2" s="575"/>
      <c r="AP2" s="576"/>
      <c r="AQ2" s="584">
        <f>AF10</f>
        <v>4</v>
      </c>
      <c r="AR2" s="575"/>
      <c r="AS2" s="576"/>
      <c r="AT2" s="584">
        <f>AF12</f>
        <v>5</v>
      </c>
      <c r="AU2" s="575"/>
      <c r="AV2" s="575"/>
      <c r="AW2" s="705" t="s">
        <v>34</v>
      </c>
      <c r="AX2" s="705"/>
      <c r="AY2" s="705"/>
      <c r="AZ2" s="688" t="s">
        <v>35</v>
      </c>
      <c r="BA2" s="688"/>
      <c r="BB2" s="688" t="s">
        <v>65</v>
      </c>
      <c r="BC2" s="688"/>
      <c r="BD2" s="135" t="s">
        <v>66</v>
      </c>
      <c r="BE2" s="689" t="s">
        <v>33</v>
      </c>
      <c r="BF2" s="690"/>
    </row>
    <row r="3" spans="1:61" ht="17.100000000000001" customHeight="1" x14ac:dyDescent="0.25">
      <c r="A3" s="136"/>
      <c r="B3" s="720"/>
      <c r="C3" s="721"/>
      <c r="D3" s="577"/>
      <c r="E3" s="578"/>
      <c r="F3" s="579"/>
      <c r="G3" s="577"/>
      <c r="H3" s="578"/>
      <c r="I3" s="579"/>
      <c r="J3" s="577"/>
      <c r="K3" s="578"/>
      <c r="L3" s="579"/>
      <c r="M3" s="577"/>
      <c r="N3" s="578"/>
      <c r="O3" s="579"/>
      <c r="P3" s="577"/>
      <c r="Q3" s="578"/>
      <c r="R3" s="578"/>
      <c r="S3" s="709"/>
      <c r="T3" s="710"/>
      <c r="U3" s="710"/>
      <c r="V3" s="711"/>
      <c r="W3" s="715"/>
      <c r="X3" s="716"/>
      <c r="Y3" s="717"/>
      <c r="Z3" s="715"/>
      <c r="AA3" s="716"/>
      <c r="AB3" s="717"/>
      <c r="AC3" s="281" t="s">
        <v>67</v>
      </c>
      <c r="AD3" s="689"/>
      <c r="AE3" s="136"/>
      <c r="AF3" s="720"/>
      <c r="AG3" s="721"/>
      <c r="AH3" s="577"/>
      <c r="AI3" s="578"/>
      <c r="AJ3" s="579"/>
      <c r="AK3" s="577"/>
      <c r="AL3" s="578"/>
      <c r="AM3" s="579"/>
      <c r="AN3" s="577"/>
      <c r="AO3" s="578"/>
      <c r="AP3" s="579"/>
      <c r="AQ3" s="577"/>
      <c r="AR3" s="578"/>
      <c r="AS3" s="579"/>
      <c r="AT3" s="577"/>
      <c r="AU3" s="578"/>
      <c r="AV3" s="578"/>
      <c r="AW3" s="705"/>
      <c r="AX3" s="705"/>
      <c r="AY3" s="705"/>
      <c r="AZ3" s="688"/>
      <c r="BA3" s="688"/>
      <c r="BB3" s="688"/>
      <c r="BC3" s="688"/>
      <c r="BD3" s="281" t="s">
        <v>67</v>
      </c>
      <c r="BE3" s="689"/>
      <c r="BF3" s="690"/>
    </row>
    <row r="4" spans="1:61" ht="17.100000000000001" customHeight="1" x14ac:dyDescent="0.25">
      <c r="A4" s="691">
        <v>1</v>
      </c>
      <c r="B4" s="608" t="s">
        <v>172</v>
      </c>
      <c r="C4" s="609"/>
      <c r="D4" s="600"/>
      <c r="E4" s="601"/>
      <c r="F4" s="602"/>
      <c r="G4" s="272"/>
      <c r="H4" s="39" t="s">
        <v>38</v>
      </c>
      <c r="I4" s="39"/>
      <c r="J4" s="272"/>
      <c r="K4" s="39" t="s">
        <v>36</v>
      </c>
      <c r="L4" s="40"/>
      <c r="M4" s="39"/>
      <c r="N4" s="39" t="s">
        <v>38</v>
      </c>
      <c r="O4" s="39"/>
      <c r="P4" s="272"/>
      <c r="Q4" s="39" t="s">
        <v>38</v>
      </c>
      <c r="R4" s="40"/>
      <c r="S4" s="693">
        <f>(COUNTIF(D5:R5,"○")*3)+(COUNTIF(D5:R5,"△")*1)</f>
        <v>0</v>
      </c>
      <c r="T4" s="694"/>
      <c r="U4" s="694"/>
      <c r="V4" s="695"/>
      <c r="W4" s="699" t="str">
        <f>IF(SUM(F4:F13)=0,"",(SUM(F4:F13)))</f>
        <v/>
      </c>
      <c r="X4" s="700"/>
      <c r="Y4" s="701"/>
      <c r="Z4" s="699" t="str">
        <f>IF(SUM(D4:D13)=0,"",SUM(D4:D13))</f>
        <v/>
      </c>
      <c r="AA4" s="700"/>
      <c r="AB4" s="701"/>
      <c r="AC4" s="727"/>
      <c r="AD4" s="729"/>
      <c r="AE4" s="691"/>
      <c r="AF4" s="617">
        <v>1</v>
      </c>
      <c r="AG4" s="597"/>
      <c r="AH4" s="731"/>
      <c r="AI4" s="732"/>
      <c r="AJ4" s="733"/>
      <c r="AK4" s="33">
        <f>AJ6</f>
        <v>0</v>
      </c>
      <c r="AL4" s="34" t="s">
        <v>38</v>
      </c>
      <c r="AM4" s="34">
        <f>AH6</f>
        <v>0</v>
      </c>
      <c r="AN4" s="33">
        <f>AJ8</f>
        <v>0</v>
      </c>
      <c r="AO4" s="34" t="s">
        <v>36</v>
      </c>
      <c r="AP4" s="35">
        <f>AH8</f>
        <v>0</v>
      </c>
      <c r="AQ4" s="34">
        <f>AJ10</f>
        <v>0</v>
      </c>
      <c r="AR4" s="34" t="s">
        <v>38</v>
      </c>
      <c r="AS4" s="34">
        <f>AH10</f>
        <v>0</v>
      </c>
      <c r="AT4" s="33">
        <f>AJ12</f>
        <v>0</v>
      </c>
      <c r="AU4" s="34" t="s">
        <v>38</v>
      </c>
      <c r="AV4" s="35">
        <f>AH12</f>
        <v>0</v>
      </c>
      <c r="AW4" s="737">
        <f>(COUNTIF(AH5:AV5,"○")*3)+(COUNTIF(AH5:AV5,"△")*1)</f>
        <v>4</v>
      </c>
      <c r="AX4" s="737"/>
      <c r="AY4" s="737"/>
      <c r="AZ4" s="737">
        <f>SUM(AJ4:AJ13)</f>
        <v>0</v>
      </c>
      <c r="BA4" s="737"/>
      <c r="BB4" s="737">
        <f>SUM(AH4:AH13)</f>
        <v>0</v>
      </c>
      <c r="BC4" s="737"/>
      <c r="BD4" s="722">
        <f>AZ4-BB4</f>
        <v>0</v>
      </c>
      <c r="BE4" s="724">
        <f>RANK(BI5,$BI$5:$BI$13)</f>
        <v>1</v>
      </c>
      <c r="BF4" s="725"/>
    </row>
    <row r="5" spans="1:61" ht="17.100000000000001" customHeight="1" x14ac:dyDescent="0.25">
      <c r="A5" s="692"/>
      <c r="B5" s="610"/>
      <c r="C5" s="611"/>
      <c r="D5" s="603"/>
      <c r="E5" s="604"/>
      <c r="F5" s="605"/>
      <c r="G5" s="588" t="str">
        <f>IF(G4="","",IF(G4-I4&gt;0,"○",IF(G4-I4=0,"△","●")))</f>
        <v/>
      </c>
      <c r="H5" s="589"/>
      <c r="I5" s="590"/>
      <c r="J5" s="588" t="str">
        <f>IF(J4="","",IF(J4-L4&gt;0,"○",IF(J4-L4=0,"△","●")))</f>
        <v/>
      </c>
      <c r="K5" s="589"/>
      <c r="L5" s="590"/>
      <c r="M5" s="588" t="str">
        <f>IF(M4="","",IF(M4-O4&gt;0,"○",IF(M4-O4=0,"△","●")))</f>
        <v/>
      </c>
      <c r="N5" s="589"/>
      <c r="O5" s="590"/>
      <c r="P5" s="588" t="str">
        <f>IF(P4="","",IF(P4-R4&gt;0,"○",IF(P4-R4=0,"△","●")))</f>
        <v/>
      </c>
      <c r="Q5" s="589"/>
      <c r="R5" s="589"/>
      <c r="S5" s="696"/>
      <c r="T5" s="697"/>
      <c r="U5" s="697"/>
      <c r="V5" s="698"/>
      <c r="W5" s="702"/>
      <c r="X5" s="703"/>
      <c r="Y5" s="704"/>
      <c r="Z5" s="702"/>
      <c r="AA5" s="703"/>
      <c r="AB5" s="704"/>
      <c r="AC5" s="728"/>
      <c r="AD5" s="730"/>
      <c r="AE5" s="692"/>
      <c r="AF5" s="583"/>
      <c r="AG5" s="599"/>
      <c r="AH5" s="734"/>
      <c r="AI5" s="735"/>
      <c r="AJ5" s="736"/>
      <c r="AK5" s="588" t="str">
        <f>IF(AK4="","",IF(AK4-AM4&gt;0,"○",IF(AK4-AM4=0,"△","●")))</f>
        <v>△</v>
      </c>
      <c r="AL5" s="589"/>
      <c r="AM5" s="590"/>
      <c r="AN5" s="588" t="str">
        <f>IF(AN4="","",IF(AN4-AP4&gt;0,"○",IF(AN4-AP4=0,"△","●")))</f>
        <v>△</v>
      </c>
      <c r="AO5" s="589"/>
      <c r="AP5" s="590"/>
      <c r="AQ5" s="588" t="str">
        <f>IF(AQ4="","",IF(AQ4-AS4&gt;0,"○",IF(AQ4-AS4=0,"△","●")))</f>
        <v>△</v>
      </c>
      <c r="AR5" s="589"/>
      <c r="AS5" s="590"/>
      <c r="AT5" s="588" t="str">
        <f>IF(AT4="","",IF(AT4-AV4&gt;0,"○",IF(AT4-AV4=0,"△","●")))</f>
        <v>△</v>
      </c>
      <c r="AU5" s="589"/>
      <c r="AV5" s="589"/>
      <c r="AW5" s="737"/>
      <c r="AX5" s="737"/>
      <c r="AY5" s="737"/>
      <c r="AZ5" s="737"/>
      <c r="BA5" s="737"/>
      <c r="BB5" s="737"/>
      <c r="BC5" s="737"/>
      <c r="BD5" s="723"/>
      <c r="BE5" s="724"/>
      <c r="BF5" s="726"/>
      <c r="BI5" s="137">
        <f>(AW4*1000)+(BD4*100)+AZ4</f>
        <v>4000</v>
      </c>
    </row>
    <row r="6" spans="1:61" ht="17.100000000000001" customHeight="1" x14ac:dyDescent="0.25">
      <c r="A6" s="738">
        <v>2</v>
      </c>
      <c r="B6" s="608" t="s">
        <v>280</v>
      </c>
      <c r="C6" s="609"/>
      <c r="D6" s="36"/>
      <c r="E6" s="37" t="s">
        <v>38</v>
      </c>
      <c r="F6" s="38"/>
      <c r="G6" s="600"/>
      <c r="H6" s="601"/>
      <c r="I6" s="602"/>
      <c r="J6" s="272"/>
      <c r="K6" s="39" t="s">
        <v>36</v>
      </c>
      <c r="L6" s="40"/>
      <c r="M6" s="39"/>
      <c r="N6" s="39" t="s">
        <v>36</v>
      </c>
      <c r="O6" s="39"/>
      <c r="P6" s="272"/>
      <c r="Q6" s="39" t="s">
        <v>36</v>
      </c>
      <c r="R6" s="40"/>
      <c r="S6" s="693">
        <f t="shared" ref="S6" si="0">(COUNTIF(D7:R7,"○")*3)+(COUNTIF(D7:R7,"△")*1)</f>
        <v>0</v>
      </c>
      <c r="T6" s="694"/>
      <c r="U6" s="694"/>
      <c r="V6" s="695"/>
      <c r="W6" s="699" t="str">
        <f>IF(SUM(I4:I13)=0,"",(SUM(I4:I13)))</f>
        <v/>
      </c>
      <c r="X6" s="700"/>
      <c r="Y6" s="701"/>
      <c r="Z6" s="699" t="str">
        <f>IF(SUM(G4:G13)=0,"",SUM(G4:G13))</f>
        <v/>
      </c>
      <c r="AA6" s="700"/>
      <c r="AB6" s="701"/>
      <c r="AC6" s="727"/>
      <c r="AD6" s="729"/>
      <c r="AE6" s="738"/>
      <c r="AF6" s="608">
        <v>2</v>
      </c>
      <c r="AG6" s="609"/>
      <c r="AH6" s="36">
        <f>AT20</f>
        <v>0</v>
      </c>
      <c r="AI6" s="37" t="s">
        <v>38</v>
      </c>
      <c r="AJ6" s="38">
        <f>AM20</f>
        <v>0</v>
      </c>
      <c r="AK6" s="600"/>
      <c r="AL6" s="601"/>
      <c r="AM6" s="602"/>
      <c r="AN6" s="272">
        <f>AM8</f>
        <v>0</v>
      </c>
      <c r="AO6" s="39" t="s">
        <v>36</v>
      </c>
      <c r="AP6" s="40">
        <f>AK8</f>
        <v>0</v>
      </c>
      <c r="AQ6" s="39">
        <f>AM10</f>
        <v>0</v>
      </c>
      <c r="AR6" s="39" t="s">
        <v>36</v>
      </c>
      <c r="AS6" s="39">
        <f>AK10</f>
        <v>0</v>
      </c>
      <c r="AT6" s="272">
        <f>AM12</f>
        <v>0</v>
      </c>
      <c r="AU6" s="39" t="s">
        <v>36</v>
      </c>
      <c r="AV6" s="40">
        <f>AK12</f>
        <v>0</v>
      </c>
      <c r="AW6" s="737">
        <f>(COUNTIF(AH7:AV7,"○")*3)+(COUNTIF(AH7:AV7,"△")*1)</f>
        <v>4</v>
      </c>
      <c r="AX6" s="737"/>
      <c r="AY6" s="737"/>
      <c r="AZ6" s="737">
        <f>SUM(AM4:AM13)</f>
        <v>0</v>
      </c>
      <c r="BA6" s="737"/>
      <c r="BB6" s="737">
        <f>SUM(AK4:AK13)</f>
        <v>0</v>
      </c>
      <c r="BC6" s="737"/>
      <c r="BD6" s="722">
        <f>AZ6-BB6</f>
        <v>0</v>
      </c>
      <c r="BE6" s="724">
        <f>RANK(BI7,$BI$5:$BI$13)</f>
        <v>1</v>
      </c>
      <c r="BF6" s="725"/>
    </row>
    <row r="7" spans="1:61" ht="17.100000000000001" customHeight="1" x14ac:dyDescent="0.25">
      <c r="A7" s="738"/>
      <c r="B7" s="610"/>
      <c r="C7" s="611"/>
      <c r="D7" s="614" t="str">
        <f>IF(D6="","",IF(D6-F6&gt;0,"○",IF(D6-F6=0,"△","●")))</f>
        <v/>
      </c>
      <c r="E7" s="615"/>
      <c r="F7" s="616"/>
      <c r="G7" s="603"/>
      <c r="H7" s="604"/>
      <c r="I7" s="605"/>
      <c r="J7" s="588" t="str">
        <f>IF(J6="","",IF(J6-L6&gt;0,"○",IF(J6-L6=0,"△","●")))</f>
        <v/>
      </c>
      <c r="K7" s="589"/>
      <c r="L7" s="590"/>
      <c r="M7" s="588" t="str">
        <f>IF(M6="","",IF(M6-O6&gt;0,"○",IF(M6-O6=0,"△","●")))</f>
        <v/>
      </c>
      <c r="N7" s="589"/>
      <c r="O7" s="590"/>
      <c r="P7" s="588" t="str">
        <f>IF(P6="","",IF(P6-R6&gt;0,"○",IF(P6-R6=0,"△","●")))</f>
        <v/>
      </c>
      <c r="Q7" s="589"/>
      <c r="R7" s="589"/>
      <c r="S7" s="696"/>
      <c r="T7" s="697"/>
      <c r="U7" s="697"/>
      <c r="V7" s="698"/>
      <c r="W7" s="702"/>
      <c r="X7" s="703"/>
      <c r="Y7" s="704"/>
      <c r="Z7" s="702"/>
      <c r="AA7" s="703"/>
      <c r="AB7" s="704"/>
      <c r="AC7" s="728"/>
      <c r="AD7" s="730"/>
      <c r="AE7" s="738"/>
      <c r="AF7" s="610"/>
      <c r="AG7" s="611"/>
      <c r="AH7" s="614" t="str">
        <f>IF(AH6="","",IF(AH6-AJ6&gt;0,"○",IF(AH6-AJ6=0,"△","●")))</f>
        <v>△</v>
      </c>
      <c r="AI7" s="615"/>
      <c r="AJ7" s="616"/>
      <c r="AK7" s="603"/>
      <c r="AL7" s="604"/>
      <c r="AM7" s="605"/>
      <c r="AN7" s="588" t="str">
        <f>IF(AN6="","",IF(AN6-AP6&gt;0,"○",IF(AN6-AP6=0,"△","●")))</f>
        <v>△</v>
      </c>
      <c r="AO7" s="589"/>
      <c r="AP7" s="590"/>
      <c r="AQ7" s="588" t="str">
        <f>IF(AQ6="","",IF(AQ6-AS6&gt;0,"○",IF(AQ6-AS6=0,"△","●")))</f>
        <v>△</v>
      </c>
      <c r="AR7" s="589"/>
      <c r="AS7" s="590"/>
      <c r="AT7" s="588" t="str">
        <f>IF(AT6="","",IF(AT6-AV6&gt;0,"○",IF(AT6-AV6=0,"△","●")))</f>
        <v>△</v>
      </c>
      <c r="AU7" s="589"/>
      <c r="AV7" s="589"/>
      <c r="AW7" s="737"/>
      <c r="AX7" s="737"/>
      <c r="AY7" s="737"/>
      <c r="AZ7" s="737"/>
      <c r="BA7" s="737"/>
      <c r="BB7" s="737"/>
      <c r="BC7" s="737"/>
      <c r="BD7" s="723"/>
      <c r="BE7" s="724"/>
      <c r="BF7" s="726"/>
      <c r="BI7" s="137">
        <f>(AW6*1000)+(BD6*100)+AZ6</f>
        <v>4000</v>
      </c>
    </row>
    <row r="8" spans="1:61" ht="17.100000000000001" customHeight="1" x14ac:dyDescent="0.25">
      <c r="A8" s="691">
        <v>3</v>
      </c>
      <c r="B8" s="608" t="s">
        <v>200</v>
      </c>
      <c r="C8" s="609"/>
      <c r="D8" s="36"/>
      <c r="E8" s="37" t="s">
        <v>38</v>
      </c>
      <c r="F8" s="38"/>
      <c r="G8" s="37"/>
      <c r="H8" s="37" t="s">
        <v>38</v>
      </c>
      <c r="I8" s="38"/>
      <c r="J8" s="600"/>
      <c r="K8" s="601"/>
      <c r="L8" s="602"/>
      <c r="M8" s="272"/>
      <c r="N8" s="39" t="s">
        <v>36</v>
      </c>
      <c r="O8" s="40"/>
      <c r="P8" s="39"/>
      <c r="Q8" s="39" t="s">
        <v>36</v>
      </c>
      <c r="R8" s="39"/>
      <c r="S8" s="693">
        <f t="shared" ref="S8" si="1">(COUNTIF(D9:R9,"○")*3)+(COUNTIF(D9:R9,"△")*1)</f>
        <v>0</v>
      </c>
      <c r="T8" s="694"/>
      <c r="U8" s="694"/>
      <c r="V8" s="695"/>
      <c r="W8" s="699" t="str">
        <f>IF(SUM(L4:L13)=0,"",(SUM(L4:L13)))</f>
        <v/>
      </c>
      <c r="X8" s="700"/>
      <c r="Y8" s="701"/>
      <c r="Z8" s="699" t="str">
        <f>IF(SUM(J4:J13)=0,"",SUM(J4:J13))</f>
        <v/>
      </c>
      <c r="AA8" s="700"/>
      <c r="AB8" s="701"/>
      <c r="AC8" s="727"/>
      <c r="AD8" s="729"/>
      <c r="AE8" s="738"/>
      <c r="AF8" s="617">
        <v>3</v>
      </c>
      <c r="AG8" s="597"/>
      <c r="AH8" s="36">
        <f>AT34</f>
        <v>0</v>
      </c>
      <c r="AI8" s="37" t="s">
        <v>38</v>
      </c>
      <c r="AJ8" s="38">
        <f>AM34</f>
        <v>0</v>
      </c>
      <c r="AK8" s="37">
        <f>AT24</f>
        <v>0</v>
      </c>
      <c r="AL8" s="37" t="s">
        <v>38</v>
      </c>
      <c r="AM8" s="38">
        <f>AM24</f>
        <v>0</v>
      </c>
      <c r="AN8" s="600"/>
      <c r="AO8" s="601"/>
      <c r="AP8" s="602"/>
      <c r="AQ8" s="272">
        <f>AP10</f>
        <v>0</v>
      </c>
      <c r="AR8" s="39" t="s">
        <v>36</v>
      </c>
      <c r="AS8" s="40">
        <f>AN10</f>
        <v>0</v>
      </c>
      <c r="AT8" s="39">
        <f>AP12</f>
        <v>0</v>
      </c>
      <c r="AU8" s="39" t="s">
        <v>36</v>
      </c>
      <c r="AV8" s="40">
        <f>AN12</f>
        <v>0</v>
      </c>
      <c r="AW8" s="737">
        <f>(COUNTIF(AH9:AV9,"○")*3)+(COUNTIF(AH9:AV9,"△")*1)</f>
        <v>4</v>
      </c>
      <c r="AX8" s="737"/>
      <c r="AY8" s="737"/>
      <c r="AZ8" s="737">
        <f>SUM(AP4:AP13)</f>
        <v>0</v>
      </c>
      <c r="BA8" s="737"/>
      <c r="BB8" s="737">
        <f>SUM(AN4:AN13)</f>
        <v>0</v>
      </c>
      <c r="BC8" s="737"/>
      <c r="BD8" s="722">
        <f>AZ8-BB8</f>
        <v>0</v>
      </c>
      <c r="BE8" s="724">
        <f>RANK(BI9,$BI$5:$BI$13)</f>
        <v>1</v>
      </c>
      <c r="BF8" s="725"/>
    </row>
    <row r="9" spans="1:61" ht="17.100000000000001" customHeight="1" x14ac:dyDescent="0.25">
      <c r="A9" s="692"/>
      <c r="B9" s="610"/>
      <c r="C9" s="611"/>
      <c r="D9" s="614" t="str">
        <f>IF(D8="","",IF(D8-F8&gt;0,"○",IF(D8-F8=0,"△","●")))</f>
        <v/>
      </c>
      <c r="E9" s="615"/>
      <c r="F9" s="616"/>
      <c r="G9" s="614" t="str">
        <f>IF(G8="","",IF(G8-I8&gt;0,"○",IF(G8-I8=0,"△","●")))</f>
        <v/>
      </c>
      <c r="H9" s="615"/>
      <c r="I9" s="616"/>
      <c r="J9" s="603"/>
      <c r="K9" s="604"/>
      <c r="L9" s="605"/>
      <c r="M9" s="588" t="str">
        <f>IF(M8="","",IF(M8-O8&gt;0,"○",IF(M8-O8=0,"△","●")))</f>
        <v/>
      </c>
      <c r="N9" s="589"/>
      <c r="O9" s="590"/>
      <c r="P9" s="588" t="str">
        <f>IF(P8="","",IF(P8-R8&gt;0,"○",IF(P8-R8=0,"△","●")))</f>
        <v/>
      </c>
      <c r="Q9" s="589"/>
      <c r="R9" s="590"/>
      <c r="S9" s="696"/>
      <c r="T9" s="697"/>
      <c r="U9" s="697"/>
      <c r="V9" s="698"/>
      <c r="W9" s="702"/>
      <c r="X9" s="703"/>
      <c r="Y9" s="704"/>
      <c r="Z9" s="702"/>
      <c r="AA9" s="703"/>
      <c r="AB9" s="704"/>
      <c r="AC9" s="728"/>
      <c r="AD9" s="730"/>
      <c r="AE9" s="738"/>
      <c r="AF9" s="583"/>
      <c r="AG9" s="599"/>
      <c r="AH9" s="614" t="str">
        <f>IF(AH8="","",IF(AH8-AJ8&gt;0,"○",IF(AH8-AJ8=0,"△","●")))</f>
        <v>△</v>
      </c>
      <c r="AI9" s="615"/>
      <c r="AJ9" s="616"/>
      <c r="AK9" s="614" t="str">
        <f>IF(AK8="","",IF(AK8-AM8&gt;0,"○",IF(AK8-AM8=0,"△","●")))</f>
        <v>△</v>
      </c>
      <c r="AL9" s="615"/>
      <c r="AM9" s="616"/>
      <c r="AN9" s="603"/>
      <c r="AO9" s="604"/>
      <c r="AP9" s="605"/>
      <c r="AQ9" s="588" t="str">
        <f>IF(AQ8="","",IF(AQ8-AS8&gt;0,"○",IF(AQ8-AS8=0,"△","●")))</f>
        <v>△</v>
      </c>
      <c r="AR9" s="589"/>
      <c r="AS9" s="590"/>
      <c r="AT9" s="588" t="str">
        <f>IF(AT8="","",IF(AT8-AV8&gt;0,"○",IF(AT8-AV8=0,"△","●")))</f>
        <v>△</v>
      </c>
      <c r="AU9" s="589"/>
      <c r="AV9" s="589"/>
      <c r="AW9" s="737"/>
      <c r="AX9" s="737"/>
      <c r="AY9" s="737"/>
      <c r="AZ9" s="737"/>
      <c r="BA9" s="737"/>
      <c r="BB9" s="737"/>
      <c r="BC9" s="737"/>
      <c r="BD9" s="723"/>
      <c r="BE9" s="724"/>
      <c r="BF9" s="726"/>
      <c r="BI9" s="137">
        <f>(AW8*1000)+(BD8*100)+AZ8</f>
        <v>4000</v>
      </c>
    </row>
    <row r="10" spans="1:61" ht="17.100000000000001" customHeight="1" x14ac:dyDescent="0.25">
      <c r="A10" s="738">
        <v>4</v>
      </c>
      <c r="B10" s="608" t="s">
        <v>170</v>
      </c>
      <c r="C10" s="609"/>
      <c r="D10" s="36"/>
      <c r="E10" s="37" t="s">
        <v>36</v>
      </c>
      <c r="F10" s="38"/>
      <c r="G10" s="37"/>
      <c r="H10" s="37" t="s">
        <v>38</v>
      </c>
      <c r="I10" s="37"/>
      <c r="J10" s="36"/>
      <c r="K10" s="37" t="s">
        <v>38</v>
      </c>
      <c r="L10" s="38"/>
      <c r="M10" s="600"/>
      <c r="N10" s="601"/>
      <c r="O10" s="602"/>
      <c r="P10" s="272"/>
      <c r="Q10" s="39" t="s">
        <v>36</v>
      </c>
      <c r="R10" s="40"/>
      <c r="S10" s="693">
        <f t="shared" ref="S10" si="2">(COUNTIF(D11:R11,"○")*3)+(COUNTIF(D11:R11,"△")*1)</f>
        <v>0</v>
      </c>
      <c r="T10" s="694"/>
      <c r="U10" s="694"/>
      <c r="V10" s="695"/>
      <c r="W10" s="699" t="str">
        <f>IF(SUM(O4:O13)=0,"",(SUM(O4:O13)))</f>
        <v/>
      </c>
      <c r="X10" s="700"/>
      <c r="Y10" s="701"/>
      <c r="Z10" s="699" t="str">
        <f>IF(SUM(M4:M13)=0,"",SUM(M4:M13))</f>
        <v/>
      </c>
      <c r="AA10" s="700"/>
      <c r="AB10" s="701"/>
      <c r="AC10" s="727"/>
      <c r="AD10" s="729"/>
      <c r="AE10" s="738"/>
      <c r="AF10" s="617">
        <v>4</v>
      </c>
      <c r="AG10" s="597"/>
      <c r="AH10" s="36">
        <f>AT26</f>
        <v>0</v>
      </c>
      <c r="AI10" s="37" t="s">
        <v>36</v>
      </c>
      <c r="AJ10" s="38">
        <f>AM26</f>
        <v>0</v>
      </c>
      <c r="AK10" s="37">
        <f>AT32</f>
        <v>0</v>
      </c>
      <c r="AL10" s="37" t="s">
        <v>38</v>
      </c>
      <c r="AM10" s="37">
        <f>AM32</f>
        <v>0</v>
      </c>
      <c r="AN10" s="36">
        <f>AT38</f>
        <v>0</v>
      </c>
      <c r="AO10" s="37" t="s">
        <v>38</v>
      </c>
      <c r="AP10" s="38">
        <f>AM38</f>
        <v>0</v>
      </c>
      <c r="AQ10" s="600"/>
      <c r="AR10" s="601"/>
      <c r="AS10" s="602"/>
      <c r="AT10" s="272">
        <f>AS12</f>
        <v>0</v>
      </c>
      <c r="AU10" s="39" t="s">
        <v>36</v>
      </c>
      <c r="AV10" s="39">
        <f>AQ12</f>
        <v>0</v>
      </c>
      <c r="AW10" s="737">
        <f>(COUNTIF(AH11:AV11,"○")*3)+(COUNTIF(AH11:AV11,"△")*1)</f>
        <v>4</v>
      </c>
      <c r="AX10" s="737"/>
      <c r="AY10" s="737"/>
      <c r="AZ10" s="737">
        <f>SUM(AS4:AS13)</f>
        <v>0</v>
      </c>
      <c r="BA10" s="737"/>
      <c r="BB10" s="737">
        <f>SUM(AQ4:AQ13)</f>
        <v>0</v>
      </c>
      <c r="BC10" s="737"/>
      <c r="BD10" s="722">
        <f>AZ10-BB10</f>
        <v>0</v>
      </c>
      <c r="BE10" s="724">
        <f>RANK(BI11,$BI$5:$BI$13)</f>
        <v>1</v>
      </c>
      <c r="BF10" s="725"/>
    </row>
    <row r="11" spans="1:61" ht="17.100000000000001" customHeight="1" x14ac:dyDescent="0.25">
      <c r="A11" s="738"/>
      <c r="B11" s="610"/>
      <c r="C11" s="611"/>
      <c r="D11" s="614" t="str">
        <f>IF(D10="","",IF(D10-F10&gt;0,"○",IF(D10-F10=0,"△","●")))</f>
        <v/>
      </c>
      <c r="E11" s="615"/>
      <c r="F11" s="616"/>
      <c r="G11" s="614" t="str">
        <f>IF(G10="","",IF(G10-I10&gt;0,"○",IF(G10-I10=0,"△","●")))</f>
        <v/>
      </c>
      <c r="H11" s="615"/>
      <c r="I11" s="616"/>
      <c r="J11" s="614" t="str">
        <f>IF(J10="","",IF(J10-L10&gt;0,"○",IF(J10-L10=0,"△","●")))</f>
        <v/>
      </c>
      <c r="K11" s="615"/>
      <c r="L11" s="616"/>
      <c r="M11" s="603"/>
      <c r="N11" s="604"/>
      <c r="O11" s="605"/>
      <c r="P11" s="588" t="str">
        <f>IF(P10="","",IF(P10-R10&gt;0,"○",IF(P10-R10=0,"△","●")))</f>
        <v/>
      </c>
      <c r="Q11" s="589"/>
      <c r="R11" s="589"/>
      <c r="S11" s="696"/>
      <c r="T11" s="697"/>
      <c r="U11" s="697"/>
      <c r="V11" s="698"/>
      <c r="W11" s="702"/>
      <c r="X11" s="703"/>
      <c r="Y11" s="704"/>
      <c r="Z11" s="702"/>
      <c r="AA11" s="703"/>
      <c r="AB11" s="704"/>
      <c r="AC11" s="728"/>
      <c r="AD11" s="730"/>
      <c r="AE11" s="738"/>
      <c r="AF11" s="583"/>
      <c r="AG11" s="599"/>
      <c r="AH11" s="614" t="str">
        <f>IF(AH10="","",IF(AH10-AJ10&gt;0,"○",IF(AH10-AJ10=0,"△","●")))</f>
        <v>△</v>
      </c>
      <c r="AI11" s="615"/>
      <c r="AJ11" s="616"/>
      <c r="AK11" s="614" t="str">
        <f>IF(AK10="","",IF(AK10-AM10&gt;0,"○",IF(AK10-AM10=0,"△","●")))</f>
        <v>△</v>
      </c>
      <c r="AL11" s="615"/>
      <c r="AM11" s="616"/>
      <c r="AN11" s="614" t="str">
        <f>IF(AN10="","",IF(AN10-AP10&gt;0,"○",IF(AN10-AP10=0,"△","●")))</f>
        <v>△</v>
      </c>
      <c r="AO11" s="615"/>
      <c r="AP11" s="616"/>
      <c r="AQ11" s="603"/>
      <c r="AR11" s="604"/>
      <c r="AS11" s="605"/>
      <c r="AT11" s="588" t="str">
        <f>IF(AT10="","",IF(AT10-AV10&gt;0,"○",IF(AT10-AV10=0,"△","●")))</f>
        <v>△</v>
      </c>
      <c r="AU11" s="589"/>
      <c r="AV11" s="590"/>
      <c r="AW11" s="737"/>
      <c r="AX11" s="737"/>
      <c r="AY11" s="737"/>
      <c r="AZ11" s="737"/>
      <c r="BA11" s="737"/>
      <c r="BB11" s="737"/>
      <c r="BC11" s="737"/>
      <c r="BD11" s="723"/>
      <c r="BE11" s="724"/>
      <c r="BF11" s="726"/>
      <c r="BI11" s="137">
        <f>(AW10*1000)+(BD10*100)+AZ10</f>
        <v>4000</v>
      </c>
    </row>
    <row r="12" spans="1:61" ht="17.100000000000001" customHeight="1" x14ac:dyDescent="0.25">
      <c r="A12" s="691">
        <v>5</v>
      </c>
      <c r="B12" s="608" t="s">
        <v>228</v>
      </c>
      <c r="C12" s="609"/>
      <c r="D12" s="36"/>
      <c r="E12" s="37" t="s">
        <v>36</v>
      </c>
      <c r="F12" s="38"/>
      <c r="G12" s="37"/>
      <c r="H12" s="37" t="s">
        <v>36</v>
      </c>
      <c r="I12" s="37"/>
      <c r="J12" s="36"/>
      <c r="K12" s="37" t="s">
        <v>36</v>
      </c>
      <c r="L12" s="38"/>
      <c r="M12" s="37"/>
      <c r="N12" s="37" t="s">
        <v>36</v>
      </c>
      <c r="O12" s="38"/>
      <c r="P12" s="600"/>
      <c r="Q12" s="601"/>
      <c r="R12" s="602"/>
      <c r="S12" s="693">
        <f t="shared" ref="S12" si="3">(COUNTIF(D13:R13,"○")*3)+(COUNTIF(D13:R13,"△")*1)</f>
        <v>0</v>
      </c>
      <c r="T12" s="694"/>
      <c r="U12" s="694"/>
      <c r="V12" s="695"/>
      <c r="W12" s="699" t="str">
        <f>IF(SUM(R4:R13)=0,"",(SUM(R4:R13)))</f>
        <v/>
      </c>
      <c r="X12" s="700"/>
      <c r="Y12" s="701"/>
      <c r="Z12" s="699" t="str">
        <f>IF(SUM(P4:P13)=0,"",SUM(P4:P13))</f>
        <v/>
      </c>
      <c r="AA12" s="700"/>
      <c r="AB12" s="701"/>
      <c r="AC12" s="727"/>
      <c r="AD12" s="729"/>
      <c r="AE12" s="738"/>
      <c r="AF12" s="617">
        <v>5</v>
      </c>
      <c r="AG12" s="597"/>
      <c r="AH12" s="36">
        <f>AT40</f>
        <v>0</v>
      </c>
      <c r="AI12" s="37" t="s">
        <v>36</v>
      </c>
      <c r="AJ12" s="38">
        <f>AM40</f>
        <v>0</v>
      </c>
      <c r="AK12" s="37">
        <f>AT36</f>
        <v>0</v>
      </c>
      <c r="AL12" s="37" t="s">
        <v>36</v>
      </c>
      <c r="AM12" s="37">
        <f>AM36</f>
        <v>0</v>
      </c>
      <c r="AN12" s="36">
        <f>AT18</f>
        <v>0</v>
      </c>
      <c r="AO12" s="37" t="s">
        <v>36</v>
      </c>
      <c r="AP12" s="38">
        <f>AM18</f>
        <v>0</v>
      </c>
      <c r="AQ12" s="37">
        <f>AT22</f>
        <v>0</v>
      </c>
      <c r="AR12" s="37" t="s">
        <v>36</v>
      </c>
      <c r="AS12" s="38">
        <f>AM22</f>
        <v>0</v>
      </c>
      <c r="AT12" s="600"/>
      <c r="AU12" s="601"/>
      <c r="AV12" s="602"/>
      <c r="AW12" s="737">
        <f>(COUNTIF(AH13:AV13,"○")*3)+(COUNTIF(AH13:AV13,"△")*1)</f>
        <v>4</v>
      </c>
      <c r="AX12" s="737"/>
      <c r="AY12" s="737"/>
      <c r="AZ12" s="737">
        <f>SUM(AV4:AV13)</f>
        <v>0</v>
      </c>
      <c r="BA12" s="737"/>
      <c r="BB12" s="737">
        <f>SUM(AT4:AT13)</f>
        <v>0</v>
      </c>
      <c r="BC12" s="737"/>
      <c r="BD12" s="722">
        <f>AZ12-BB12</f>
        <v>0</v>
      </c>
      <c r="BE12" s="724">
        <f>RANK(BI13,$BI$5:$BI$13)</f>
        <v>1</v>
      </c>
      <c r="BF12" s="725"/>
    </row>
    <row r="13" spans="1:61" ht="17.100000000000001" customHeight="1" x14ac:dyDescent="0.25">
      <c r="A13" s="692"/>
      <c r="B13" s="610"/>
      <c r="C13" s="611"/>
      <c r="D13" s="614" t="str">
        <f>IF(D12="","",IF(D12-F12&gt;0,"○",IF(D12-F12=0,"△","●")))</f>
        <v/>
      </c>
      <c r="E13" s="615"/>
      <c r="F13" s="616"/>
      <c r="G13" s="614" t="str">
        <f>IF(G12="","",IF(G12-I12&gt;0,"○",IF(G12-I12=0,"△","●")))</f>
        <v/>
      </c>
      <c r="H13" s="615"/>
      <c r="I13" s="616"/>
      <c r="J13" s="614" t="str">
        <f>IF(J12="","",IF(J12-L12&gt;0,"○",IF(J12-L12=0,"△","●")))</f>
        <v/>
      </c>
      <c r="K13" s="615"/>
      <c r="L13" s="616"/>
      <c r="M13" s="614" t="str">
        <f>IF(M12="","",IF(M12-O12&gt;0,"○",IF(M12-O12=0,"△","●")))</f>
        <v/>
      </c>
      <c r="N13" s="615"/>
      <c r="O13" s="616"/>
      <c r="P13" s="603"/>
      <c r="Q13" s="604"/>
      <c r="R13" s="605"/>
      <c r="S13" s="696"/>
      <c r="T13" s="697"/>
      <c r="U13" s="697"/>
      <c r="V13" s="698"/>
      <c r="W13" s="702"/>
      <c r="X13" s="703"/>
      <c r="Y13" s="704"/>
      <c r="Z13" s="702"/>
      <c r="AA13" s="703"/>
      <c r="AB13" s="704"/>
      <c r="AC13" s="728"/>
      <c r="AD13" s="730"/>
      <c r="AE13" s="738"/>
      <c r="AF13" s="583"/>
      <c r="AG13" s="599"/>
      <c r="AH13" s="614" t="str">
        <f>IF(AH12="","",IF(AH12-AJ12&gt;0,"○",IF(AH12-AJ12=0,"△","●")))</f>
        <v>△</v>
      </c>
      <c r="AI13" s="615"/>
      <c r="AJ13" s="616"/>
      <c r="AK13" s="614" t="str">
        <f>IF(AK12="","",IF(AK12-AM12&gt;0,"○",IF(AK12-AM12=0,"△","●")))</f>
        <v>△</v>
      </c>
      <c r="AL13" s="615"/>
      <c r="AM13" s="616"/>
      <c r="AN13" s="614" t="str">
        <f>IF(AN12="","",IF(AN12-AP12&gt;0,"○",IF(AN12-AP12=0,"△","●")))</f>
        <v>△</v>
      </c>
      <c r="AO13" s="615"/>
      <c r="AP13" s="616"/>
      <c r="AQ13" s="614" t="str">
        <f>IF(AQ12="","",IF(AQ12-AS12&gt;0,"○",IF(AQ12-AS12=0,"△","●")))</f>
        <v>△</v>
      </c>
      <c r="AR13" s="615"/>
      <c r="AS13" s="616"/>
      <c r="AT13" s="603"/>
      <c r="AU13" s="604"/>
      <c r="AV13" s="605"/>
      <c r="AW13" s="737"/>
      <c r="AX13" s="737"/>
      <c r="AY13" s="737"/>
      <c r="AZ13" s="737"/>
      <c r="BA13" s="737"/>
      <c r="BB13" s="737"/>
      <c r="BC13" s="737"/>
      <c r="BD13" s="723"/>
      <c r="BE13" s="724"/>
      <c r="BF13" s="726"/>
      <c r="BI13" s="137">
        <f>(AW12*1000)+(BD12*100)+AZ12</f>
        <v>4000</v>
      </c>
    </row>
    <row r="14" spans="1:61" ht="17.100000000000001" customHeight="1" x14ac:dyDescent="0.25">
      <c r="A14" s="15"/>
      <c r="B14" s="138"/>
      <c r="C14" s="13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39"/>
      <c r="T14" s="139"/>
      <c r="U14" s="139"/>
      <c r="V14" s="279"/>
      <c r="W14" s="279"/>
      <c r="X14" s="279"/>
      <c r="Y14" s="279"/>
      <c r="Z14" s="279"/>
      <c r="AA14" s="279"/>
      <c r="AB14" s="279"/>
      <c r="AC14" s="279"/>
      <c r="AD14" s="140"/>
      <c r="AE14" s="15"/>
      <c r="AF14" s="138"/>
      <c r="AG14" s="138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279"/>
      <c r="AX14" s="279"/>
      <c r="AY14" s="279"/>
      <c r="AZ14" s="279"/>
      <c r="BA14" s="279"/>
      <c r="BB14" s="279"/>
      <c r="BC14" s="279"/>
      <c r="BD14" s="279"/>
      <c r="BE14" s="140"/>
      <c r="BF14" s="280"/>
      <c r="BI14" s="137"/>
    </row>
    <row r="15" spans="1:61" ht="17.100000000000001" customHeight="1" x14ac:dyDescent="0.25">
      <c r="B15" s="280"/>
      <c r="C15" s="28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739" t="s">
        <v>98</v>
      </c>
      <c r="S15" s="739"/>
      <c r="T15" s="739"/>
      <c r="U15" s="739"/>
      <c r="V15" s="739"/>
      <c r="W15" s="740" t="s">
        <v>422</v>
      </c>
      <c r="X15" s="740"/>
      <c r="Y15" s="740"/>
      <c r="Z15" s="740"/>
      <c r="AA15" s="740"/>
      <c r="AB15" s="740"/>
      <c r="AC15" s="740"/>
      <c r="AD15" s="140"/>
      <c r="AF15" s="280"/>
      <c r="AG15" s="280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279"/>
      <c r="AX15" s="279"/>
      <c r="AY15" s="279"/>
      <c r="AZ15" s="279"/>
      <c r="BA15" s="279"/>
      <c r="BB15" s="279"/>
      <c r="BC15" s="279"/>
      <c r="BD15" s="279"/>
      <c r="BE15" s="140"/>
      <c r="BF15" s="280"/>
      <c r="BI15" s="137"/>
    </row>
    <row r="16" spans="1:61" ht="17.100000000000001" customHeight="1" x14ac:dyDescent="0.25">
      <c r="A16" s="741" t="s">
        <v>5</v>
      </c>
      <c r="B16" s="743" t="s">
        <v>6</v>
      </c>
      <c r="C16" s="744"/>
      <c r="D16" s="747" t="str">
        <f>B2</f>
        <v>K</v>
      </c>
      <c r="E16" s="748"/>
      <c r="F16" s="748" t="s">
        <v>29</v>
      </c>
      <c r="G16" s="748"/>
      <c r="H16" s="748"/>
      <c r="I16" s="748" t="s">
        <v>41</v>
      </c>
      <c r="J16" s="748"/>
      <c r="K16" s="748"/>
      <c r="L16" s="751" t="s">
        <v>254</v>
      </c>
      <c r="M16" s="751"/>
      <c r="N16" s="751"/>
      <c r="O16" s="751"/>
      <c r="P16" s="751"/>
      <c r="Q16" s="751"/>
      <c r="R16" s="751"/>
      <c r="S16" s="751"/>
      <c r="T16" s="751"/>
      <c r="U16" s="751"/>
      <c r="V16" s="752"/>
      <c r="W16" s="743" t="s">
        <v>37</v>
      </c>
      <c r="X16" s="755"/>
      <c r="Y16" s="755"/>
      <c r="Z16" s="755"/>
      <c r="AA16" s="744"/>
      <c r="AB16" s="743" t="s">
        <v>8</v>
      </c>
      <c r="AC16" s="755"/>
      <c r="AD16" s="744"/>
      <c r="AE16" s="789" t="s">
        <v>5</v>
      </c>
      <c r="AF16" s="743" t="s">
        <v>6</v>
      </c>
      <c r="AG16" s="744"/>
      <c r="AH16" s="790" t="str">
        <f>AF2</f>
        <v>Ａ</v>
      </c>
      <c r="AI16" s="791"/>
      <c r="AJ16" s="791" t="s">
        <v>29</v>
      </c>
      <c r="AK16" s="791"/>
      <c r="AL16" s="791"/>
      <c r="AM16" s="791" t="s">
        <v>41</v>
      </c>
      <c r="AN16" s="791"/>
      <c r="AO16" s="791"/>
      <c r="AP16" s="791" t="str">
        <f>L16</f>
        <v>貢川小学校G</v>
      </c>
      <c r="AQ16" s="791"/>
      <c r="AR16" s="791"/>
      <c r="AS16" s="791"/>
      <c r="AT16" s="791"/>
      <c r="AU16" s="791"/>
      <c r="AV16" s="791"/>
      <c r="AW16" s="794"/>
      <c r="AX16" s="757" t="s">
        <v>37</v>
      </c>
      <c r="AY16" s="757"/>
      <c r="AZ16" s="758"/>
      <c r="BA16" s="758"/>
      <c r="BB16" s="758"/>
      <c r="BC16" s="757" t="s">
        <v>8</v>
      </c>
      <c r="BD16" s="757"/>
      <c r="BE16" s="757"/>
    </row>
    <row r="17" spans="1:57" ht="17.100000000000001" customHeight="1" x14ac:dyDescent="0.25">
      <c r="A17" s="742"/>
      <c r="B17" s="745"/>
      <c r="C17" s="746"/>
      <c r="D17" s="749"/>
      <c r="E17" s="750"/>
      <c r="F17" s="750"/>
      <c r="G17" s="750"/>
      <c r="H17" s="750"/>
      <c r="I17" s="750"/>
      <c r="J17" s="750"/>
      <c r="K17" s="750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4"/>
      <c r="W17" s="745"/>
      <c r="X17" s="756"/>
      <c r="Y17" s="756"/>
      <c r="Z17" s="756"/>
      <c r="AA17" s="746"/>
      <c r="AB17" s="745"/>
      <c r="AC17" s="756"/>
      <c r="AD17" s="746"/>
      <c r="AE17" s="789"/>
      <c r="AF17" s="745"/>
      <c r="AG17" s="746"/>
      <c r="AH17" s="792"/>
      <c r="AI17" s="793"/>
      <c r="AJ17" s="793"/>
      <c r="AK17" s="793"/>
      <c r="AL17" s="793"/>
      <c r="AM17" s="793"/>
      <c r="AN17" s="793"/>
      <c r="AO17" s="793"/>
      <c r="AP17" s="793"/>
      <c r="AQ17" s="793"/>
      <c r="AR17" s="793"/>
      <c r="AS17" s="793"/>
      <c r="AT17" s="793"/>
      <c r="AU17" s="793"/>
      <c r="AV17" s="793"/>
      <c r="AW17" s="795"/>
      <c r="AX17" s="757"/>
      <c r="AY17" s="757"/>
      <c r="AZ17" s="758"/>
      <c r="BA17" s="758"/>
      <c r="BB17" s="758"/>
      <c r="BC17" s="757"/>
      <c r="BD17" s="757"/>
      <c r="BE17" s="757"/>
    </row>
    <row r="18" spans="1:57" ht="17.100000000000001" customHeight="1" x14ac:dyDescent="0.25">
      <c r="A18" s="759">
        <v>1</v>
      </c>
      <c r="B18" s="761">
        <v>0.4375</v>
      </c>
      <c r="C18" s="762"/>
      <c r="D18" s="765" t="str">
        <f>B8</f>
        <v>FCトラベッソ</v>
      </c>
      <c r="E18" s="766"/>
      <c r="F18" s="766"/>
      <c r="G18" s="766"/>
      <c r="H18" s="767"/>
      <c r="I18" s="771"/>
      <c r="J18" s="772"/>
      <c r="K18" s="775" t="s">
        <v>39</v>
      </c>
      <c r="L18" s="28"/>
      <c r="M18" s="19" t="s">
        <v>38</v>
      </c>
      <c r="N18" s="28"/>
      <c r="O18" s="777" t="s">
        <v>40</v>
      </c>
      <c r="P18" s="779"/>
      <c r="Q18" s="780"/>
      <c r="R18" s="783" t="str">
        <f>B12</f>
        <v>エアフォルク山梨</v>
      </c>
      <c r="S18" s="784"/>
      <c r="T18" s="784"/>
      <c r="U18" s="784"/>
      <c r="V18" s="785"/>
      <c r="W18" s="803" t="str">
        <f>B10</f>
        <v>甲府西Jr</v>
      </c>
      <c r="X18" s="804"/>
      <c r="Y18" s="804"/>
      <c r="Z18" s="804"/>
      <c r="AA18" s="805"/>
      <c r="AB18" s="803" t="str">
        <f>B4</f>
        <v>田富SSS</v>
      </c>
      <c r="AC18" s="804"/>
      <c r="AD18" s="805"/>
      <c r="AE18" s="809">
        <v>1</v>
      </c>
      <c r="AF18" s="761">
        <v>0.4375</v>
      </c>
      <c r="AG18" s="762"/>
      <c r="AH18" s="810">
        <f>AF8</f>
        <v>3</v>
      </c>
      <c r="AI18" s="810"/>
      <c r="AJ18" s="810"/>
      <c r="AK18" s="810"/>
      <c r="AL18" s="810"/>
      <c r="AM18" s="812">
        <f>AP18+AP19</f>
        <v>0</v>
      </c>
      <c r="AN18" s="813"/>
      <c r="AO18" s="775" t="s">
        <v>39</v>
      </c>
      <c r="AP18" s="28"/>
      <c r="AQ18" s="19" t="s">
        <v>38</v>
      </c>
      <c r="AR18" s="28"/>
      <c r="AS18" s="777" t="s">
        <v>40</v>
      </c>
      <c r="AT18" s="796">
        <f>AR18+AR19</f>
        <v>0</v>
      </c>
      <c r="AU18" s="797"/>
      <c r="AV18" s="800">
        <f>AF12</f>
        <v>5</v>
      </c>
      <c r="AW18" s="800"/>
      <c r="AX18" s="802">
        <f>AF10</f>
        <v>4</v>
      </c>
      <c r="AY18" s="802"/>
      <c r="AZ18" s="758"/>
      <c r="BA18" s="758"/>
      <c r="BB18" s="758"/>
      <c r="BC18" s="802">
        <f>AF4</f>
        <v>1</v>
      </c>
      <c r="BD18" s="802"/>
      <c r="BE18" s="802"/>
    </row>
    <row r="19" spans="1:57" ht="17.100000000000001" customHeight="1" x14ac:dyDescent="0.25">
      <c r="A19" s="760"/>
      <c r="B19" s="763"/>
      <c r="C19" s="764"/>
      <c r="D19" s="768"/>
      <c r="E19" s="769"/>
      <c r="F19" s="769"/>
      <c r="G19" s="769"/>
      <c r="H19" s="770"/>
      <c r="I19" s="773"/>
      <c r="J19" s="774"/>
      <c r="K19" s="776"/>
      <c r="L19" s="25"/>
      <c r="M19" s="20" t="s">
        <v>38</v>
      </c>
      <c r="N19" s="25"/>
      <c r="O19" s="778"/>
      <c r="P19" s="781"/>
      <c r="Q19" s="782"/>
      <c r="R19" s="786"/>
      <c r="S19" s="787"/>
      <c r="T19" s="787"/>
      <c r="U19" s="787"/>
      <c r="V19" s="788"/>
      <c r="W19" s="806"/>
      <c r="X19" s="807"/>
      <c r="Y19" s="807"/>
      <c r="Z19" s="807"/>
      <c r="AA19" s="808"/>
      <c r="AB19" s="806"/>
      <c r="AC19" s="807"/>
      <c r="AD19" s="808"/>
      <c r="AE19" s="809"/>
      <c r="AF19" s="763"/>
      <c r="AG19" s="764"/>
      <c r="AH19" s="811"/>
      <c r="AI19" s="811"/>
      <c r="AJ19" s="811"/>
      <c r="AK19" s="811"/>
      <c r="AL19" s="811"/>
      <c r="AM19" s="814"/>
      <c r="AN19" s="815"/>
      <c r="AO19" s="776"/>
      <c r="AP19" s="25"/>
      <c r="AQ19" s="20" t="s">
        <v>38</v>
      </c>
      <c r="AR19" s="25"/>
      <c r="AS19" s="778"/>
      <c r="AT19" s="798"/>
      <c r="AU19" s="799"/>
      <c r="AV19" s="801"/>
      <c r="AW19" s="801"/>
      <c r="AX19" s="802"/>
      <c r="AY19" s="802"/>
      <c r="AZ19" s="758"/>
      <c r="BA19" s="758"/>
      <c r="BB19" s="758"/>
      <c r="BC19" s="802"/>
      <c r="BD19" s="802"/>
      <c r="BE19" s="802"/>
    </row>
    <row r="20" spans="1:57" ht="17.100000000000001" customHeight="1" x14ac:dyDescent="0.25">
      <c r="A20" s="759">
        <v>2</v>
      </c>
      <c r="B20" s="761">
        <v>0.47916666666666669</v>
      </c>
      <c r="C20" s="762"/>
      <c r="D20" s="816" t="str">
        <f>B4</f>
        <v>田富SSS</v>
      </c>
      <c r="E20" s="817"/>
      <c r="F20" s="817"/>
      <c r="G20" s="817"/>
      <c r="H20" s="818"/>
      <c r="I20" s="771"/>
      <c r="J20" s="772"/>
      <c r="K20" s="775" t="s">
        <v>39</v>
      </c>
      <c r="L20" s="26"/>
      <c r="M20" s="19" t="s">
        <v>38</v>
      </c>
      <c r="N20" s="26"/>
      <c r="O20" s="777" t="s">
        <v>40</v>
      </c>
      <c r="P20" s="779"/>
      <c r="Q20" s="780"/>
      <c r="R20" s="783" t="str">
        <f>B6</f>
        <v>八ヶ岳グランデ</v>
      </c>
      <c r="S20" s="784"/>
      <c r="T20" s="784"/>
      <c r="U20" s="784"/>
      <c r="V20" s="785"/>
      <c r="W20" s="803" t="str">
        <f>B8</f>
        <v>FCトラベッソ</v>
      </c>
      <c r="X20" s="804"/>
      <c r="Y20" s="804"/>
      <c r="Z20" s="804"/>
      <c r="AA20" s="805"/>
      <c r="AB20" s="803" t="str">
        <f>B12</f>
        <v>エアフォルク山梨</v>
      </c>
      <c r="AC20" s="804"/>
      <c r="AD20" s="805"/>
      <c r="AE20" s="809">
        <v>2</v>
      </c>
      <c r="AF20" s="761">
        <v>0.47916666666666669</v>
      </c>
      <c r="AG20" s="762"/>
      <c r="AH20" s="822">
        <f>AF4</f>
        <v>1</v>
      </c>
      <c r="AI20" s="822"/>
      <c r="AJ20" s="822"/>
      <c r="AK20" s="822"/>
      <c r="AL20" s="822"/>
      <c r="AM20" s="812">
        <f>AP20+AP21</f>
        <v>0</v>
      </c>
      <c r="AN20" s="813"/>
      <c r="AO20" s="775" t="s">
        <v>39</v>
      </c>
      <c r="AP20" s="26"/>
      <c r="AQ20" s="19" t="s">
        <v>38</v>
      </c>
      <c r="AR20" s="26"/>
      <c r="AS20" s="777" t="s">
        <v>40</v>
      </c>
      <c r="AT20" s="796">
        <f>AR20+AR21</f>
        <v>0</v>
      </c>
      <c r="AU20" s="797"/>
      <c r="AV20" s="823">
        <f>AF6</f>
        <v>2</v>
      </c>
      <c r="AW20" s="823"/>
      <c r="AX20" s="802">
        <f>AF8</f>
        <v>3</v>
      </c>
      <c r="AY20" s="802"/>
      <c r="AZ20" s="758"/>
      <c r="BA20" s="758"/>
      <c r="BB20" s="758"/>
      <c r="BC20" s="802">
        <f>AF12</f>
        <v>5</v>
      </c>
      <c r="BD20" s="802"/>
      <c r="BE20" s="802"/>
    </row>
    <row r="21" spans="1:57" ht="17.100000000000001" customHeight="1" x14ac:dyDescent="0.25">
      <c r="A21" s="760"/>
      <c r="B21" s="763"/>
      <c r="C21" s="764"/>
      <c r="D21" s="819"/>
      <c r="E21" s="820"/>
      <c r="F21" s="820"/>
      <c r="G21" s="820"/>
      <c r="H21" s="821"/>
      <c r="I21" s="773"/>
      <c r="J21" s="774"/>
      <c r="K21" s="776"/>
      <c r="L21" s="25"/>
      <c r="M21" s="20" t="s">
        <v>38</v>
      </c>
      <c r="N21" s="27"/>
      <c r="O21" s="778"/>
      <c r="P21" s="781"/>
      <c r="Q21" s="782"/>
      <c r="R21" s="786"/>
      <c r="S21" s="787"/>
      <c r="T21" s="787"/>
      <c r="U21" s="787"/>
      <c r="V21" s="788"/>
      <c r="W21" s="806"/>
      <c r="X21" s="807"/>
      <c r="Y21" s="807"/>
      <c r="Z21" s="807"/>
      <c r="AA21" s="808"/>
      <c r="AB21" s="806"/>
      <c r="AC21" s="807"/>
      <c r="AD21" s="808"/>
      <c r="AE21" s="809"/>
      <c r="AF21" s="763"/>
      <c r="AG21" s="764"/>
      <c r="AH21" s="822"/>
      <c r="AI21" s="822"/>
      <c r="AJ21" s="822"/>
      <c r="AK21" s="822"/>
      <c r="AL21" s="822"/>
      <c r="AM21" s="814"/>
      <c r="AN21" s="815"/>
      <c r="AO21" s="776"/>
      <c r="AP21" s="25"/>
      <c r="AQ21" s="20" t="s">
        <v>38</v>
      </c>
      <c r="AR21" s="27"/>
      <c r="AS21" s="778"/>
      <c r="AT21" s="798"/>
      <c r="AU21" s="799"/>
      <c r="AV21" s="823"/>
      <c r="AW21" s="823"/>
      <c r="AX21" s="802"/>
      <c r="AY21" s="802"/>
      <c r="AZ21" s="758"/>
      <c r="BA21" s="758"/>
      <c r="BB21" s="758"/>
      <c r="BC21" s="802"/>
      <c r="BD21" s="802"/>
      <c r="BE21" s="802"/>
    </row>
    <row r="22" spans="1:57" ht="17.100000000000001" customHeight="1" x14ac:dyDescent="0.25">
      <c r="A22" s="759">
        <v>3</v>
      </c>
      <c r="B22" s="761">
        <v>0.52083333333333337</v>
      </c>
      <c r="C22" s="762"/>
      <c r="D22" s="816" t="str">
        <f>B10</f>
        <v>甲府西Jr</v>
      </c>
      <c r="E22" s="817"/>
      <c r="F22" s="817"/>
      <c r="G22" s="817"/>
      <c r="H22" s="818"/>
      <c r="I22" s="771"/>
      <c r="J22" s="772"/>
      <c r="K22" s="775" t="s">
        <v>39</v>
      </c>
      <c r="L22" s="28"/>
      <c r="M22" s="19" t="s">
        <v>38</v>
      </c>
      <c r="N22" s="28"/>
      <c r="O22" s="777" t="s">
        <v>40</v>
      </c>
      <c r="P22" s="779"/>
      <c r="Q22" s="780"/>
      <c r="R22" s="783" t="str">
        <f>B12</f>
        <v>エアフォルク山梨</v>
      </c>
      <c r="S22" s="784"/>
      <c r="T22" s="784"/>
      <c r="U22" s="784"/>
      <c r="V22" s="785"/>
      <c r="W22" s="803" t="str">
        <f>B4</f>
        <v>田富SSS</v>
      </c>
      <c r="X22" s="804"/>
      <c r="Y22" s="804"/>
      <c r="Z22" s="804"/>
      <c r="AA22" s="805"/>
      <c r="AB22" s="803" t="str">
        <f>B6</f>
        <v>八ヶ岳グランデ</v>
      </c>
      <c r="AC22" s="804"/>
      <c r="AD22" s="805"/>
      <c r="AE22" s="809">
        <v>3</v>
      </c>
      <c r="AF22" s="761">
        <v>0.52083333333333337</v>
      </c>
      <c r="AG22" s="762"/>
      <c r="AH22" s="822">
        <f>AF10</f>
        <v>4</v>
      </c>
      <c r="AI22" s="822"/>
      <c r="AJ22" s="822"/>
      <c r="AK22" s="822"/>
      <c r="AL22" s="822"/>
      <c r="AM22" s="812">
        <f>AP22+AP23</f>
        <v>0</v>
      </c>
      <c r="AN22" s="813"/>
      <c r="AO22" s="775" t="s">
        <v>39</v>
      </c>
      <c r="AP22" s="28"/>
      <c r="AQ22" s="19" t="s">
        <v>38</v>
      </c>
      <c r="AR22" s="28"/>
      <c r="AS22" s="777" t="s">
        <v>40</v>
      </c>
      <c r="AT22" s="796">
        <f>AR22+AR23</f>
        <v>0</v>
      </c>
      <c r="AU22" s="797"/>
      <c r="AV22" s="823">
        <f>AF12</f>
        <v>5</v>
      </c>
      <c r="AW22" s="823"/>
      <c r="AX22" s="802">
        <f>AF4</f>
        <v>1</v>
      </c>
      <c r="AY22" s="802"/>
      <c r="AZ22" s="758"/>
      <c r="BA22" s="758"/>
      <c r="BB22" s="758"/>
      <c r="BC22" s="802">
        <f>AF6</f>
        <v>2</v>
      </c>
      <c r="BD22" s="802"/>
      <c r="BE22" s="802"/>
    </row>
    <row r="23" spans="1:57" ht="17.100000000000001" customHeight="1" x14ac:dyDescent="0.25">
      <c r="A23" s="760"/>
      <c r="B23" s="763"/>
      <c r="C23" s="764"/>
      <c r="D23" s="819"/>
      <c r="E23" s="820"/>
      <c r="F23" s="820"/>
      <c r="G23" s="820"/>
      <c r="H23" s="821"/>
      <c r="I23" s="773"/>
      <c r="J23" s="774"/>
      <c r="K23" s="776"/>
      <c r="L23" s="25"/>
      <c r="M23" s="20" t="s">
        <v>38</v>
      </c>
      <c r="N23" s="25"/>
      <c r="O23" s="778"/>
      <c r="P23" s="781"/>
      <c r="Q23" s="782"/>
      <c r="R23" s="786"/>
      <c r="S23" s="787"/>
      <c r="T23" s="787"/>
      <c r="U23" s="787"/>
      <c r="V23" s="788"/>
      <c r="W23" s="806"/>
      <c r="X23" s="807"/>
      <c r="Y23" s="807"/>
      <c r="Z23" s="807"/>
      <c r="AA23" s="808"/>
      <c r="AB23" s="806"/>
      <c r="AC23" s="807"/>
      <c r="AD23" s="808"/>
      <c r="AE23" s="809"/>
      <c r="AF23" s="763"/>
      <c r="AG23" s="764"/>
      <c r="AH23" s="822"/>
      <c r="AI23" s="822"/>
      <c r="AJ23" s="822"/>
      <c r="AK23" s="822"/>
      <c r="AL23" s="822"/>
      <c r="AM23" s="814"/>
      <c r="AN23" s="815"/>
      <c r="AO23" s="776"/>
      <c r="AP23" s="25"/>
      <c r="AQ23" s="20" t="s">
        <v>38</v>
      </c>
      <c r="AR23" s="25"/>
      <c r="AS23" s="778"/>
      <c r="AT23" s="798"/>
      <c r="AU23" s="799"/>
      <c r="AV23" s="823"/>
      <c r="AW23" s="823"/>
      <c r="AX23" s="802"/>
      <c r="AY23" s="802"/>
      <c r="AZ23" s="758"/>
      <c r="BA23" s="758"/>
      <c r="BB23" s="758"/>
      <c r="BC23" s="802"/>
      <c r="BD23" s="802"/>
      <c r="BE23" s="802"/>
    </row>
    <row r="24" spans="1:57" ht="17.100000000000001" customHeight="1" x14ac:dyDescent="0.25">
      <c r="A24" s="759">
        <v>4</v>
      </c>
      <c r="B24" s="761">
        <v>0.5625</v>
      </c>
      <c r="C24" s="762"/>
      <c r="D24" s="816" t="str">
        <f>B6</f>
        <v>八ヶ岳グランデ</v>
      </c>
      <c r="E24" s="817"/>
      <c r="F24" s="817"/>
      <c r="G24" s="817"/>
      <c r="H24" s="818"/>
      <c r="I24" s="771"/>
      <c r="J24" s="772"/>
      <c r="K24" s="775" t="s">
        <v>39</v>
      </c>
      <c r="L24" s="15"/>
      <c r="M24" s="7" t="s">
        <v>38</v>
      </c>
      <c r="N24" s="15"/>
      <c r="O24" s="777" t="s">
        <v>40</v>
      </c>
      <c r="P24" s="779"/>
      <c r="Q24" s="780"/>
      <c r="R24" s="783" t="str">
        <f>B8</f>
        <v>FCトラベッソ</v>
      </c>
      <c r="S24" s="784"/>
      <c r="T24" s="784"/>
      <c r="U24" s="784"/>
      <c r="V24" s="785"/>
      <c r="W24" s="803" t="str">
        <f>B12</f>
        <v>エアフォルク山梨</v>
      </c>
      <c r="X24" s="804"/>
      <c r="Y24" s="804"/>
      <c r="Z24" s="804"/>
      <c r="AA24" s="805"/>
      <c r="AB24" s="803" t="str">
        <f>B10</f>
        <v>甲府西Jr</v>
      </c>
      <c r="AC24" s="804"/>
      <c r="AD24" s="805"/>
      <c r="AE24" s="809">
        <v>4</v>
      </c>
      <c r="AF24" s="761">
        <v>0.5625</v>
      </c>
      <c r="AG24" s="762"/>
      <c r="AH24" s="822">
        <f>AF6</f>
        <v>2</v>
      </c>
      <c r="AI24" s="822"/>
      <c r="AJ24" s="822"/>
      <c r="AK24" s="822"/>
      <c r="AL24" s="822"/>
      <c r="AM24" s="824">
        <f>AP24+AP25</f>
        <v>0</v>
      </c>
      <c r="AN24" s="825"/>
      <c r="AO24" s="826" t="s">
        <v>39</v>
      </c>
      <c r="AP24" s="15"/>
      <c r="AQ24" s="7" t="s">
        <v>38</v>
      </c>
      <c r="AR24" s="15"/>
      <c r="AS24" s="827" t="s">
        <v>40</v>
      </c>
      <c r="AT24" s="828">
        <f>AR24+AR25</f>
        <v>0</v>
      </c>
      <c r="AU24" s="829"/>
      <c r="AV24" s="823">
        <f>AF8</f>
        <v>3</v>
      </c>
      <c r="AW24" s="823"/>
      <c r="AX24" s="802">
        <f>AF12</f>
        <v>5</v>
      </c>
      <c r="AY24" s="802"/>
      <c r="AZ24" s="758"/>
      <c r="BA24" s="758"/>
      <c r="BB24" s="758"/>
      <c r="BC24" s="802">
        <f>AF10</f>
        <v>4</v>
      </c>
      <c r="BD24" s="802"/>
      <c r="BE24" s="802"/>
    </row>
    <row r="25" spans="1:57" ht="17.100000000000001" customHeight="1" x14ac:dyDescent="0.25">
      <c r="A25" s="760"/>
      <c r="B25" s="763"/>
      <c r="C25" s="764"/>
      <c r="D25" s="819"/>
      <c r="E25" s="820"/>
      <c r="F25" s="820"/>
      <c r="G25" s="820"/>
      <c r="H25" s="821"/>
      <c r="I25" s="773"/>
      <c r="J25" s="774"/>
      <c r="K25" s="776"/>
      <c r="L25" s="25"/>
      <c r="M25" s="20" t="s">
        <v>38</v>
      </c>
      <c r="N25" s="25"/>
      <c r="O25" s="778"/>
      <c r="P25" s="781"/>
      <c r="Q25" s="782"/>
      <c r="R25" s="786"/>
      <c r="S25" s="787"/>
      <c r="T25" s="787"/>
      <c r="U25" s="787"/>
      <c r="V25" s="788"/>
      <c r="W25" s="806"/>
      <c r="X25" s="807"/>
      <c r="Y25" s="807"/>
      <c r="Z25" s="807"/>
      <c r="AA25" s="808"/>
      <c r="AB25" s="806"/>
      <c r="AC25" s="807"/>
      <c r="AD25" s="808"/>
      <c r="AE25" s="809"/>
      <c r="AF25" s="763"/>
      <c r="AG25" s="764"/>
      <c r="AH25" s="822"/>
      <c r="AI25" s="822"/>
      <c r="AJ25" s="822"/>
      <c r="AK25" s="822"/>
      <c r="AL25" s="822"/>
      <c r="AM25" s="814"/>
      <c r="AN25" s="815"/>
      <c r="AO25" s="776"/>
      <c r="AP25" s="25"/>
      <c r="AQ25" s="20" t="s">
        <v>38</v>
      </c>
      <c r="AR25" s="25"/>
      <c r="AS25" s="778"/>
      <c r="AT25" s="798"/>
      <c r="AU25" s="799"/>
      <c r="AV25" s="823"/>
      <c r="AW25" s="823"/>
      <c r="AX25" s="802"/>
      <c r="AY25" s="802"/>
      <c r="AZ25" s="758"/>
      <c r="BA25" s="758"/>
      <c r="BB25" s="758"/>
      <c r="BC25" s="802"/>
      <c r="BD25" s="802"/>
      <c r="BE25" s="802"/>
    </row>
    <row r="26" spans="1:57" ht="17.100000000000001" customHeight="1" x14ac:dyDescent="0.25">
      <c r="A26" s="759">
        <v>5</v>
      </c>
      <c r="B26" s="761">
        <v>0.60416666666666663</v>
      </c>
      <c r="C26" s="762"/>
      <c r="D26" s="816" t="str">
        <f>B4</f>
        <v>田富SSS</v>
      </c>
      <c r="E26" s="817"/>
      <c r="F26" s="817"/>
      <c r="G26" s="817"/>
      <c r="H26" s="818"/>
      <c r="I26" s="771"/>
      <c r="J26" s="772"/>
      <c r="K26" s="775" t="s">
        <v>39</v>
      </c>
      <c r="L26" s="26"/>
      <c r="M26" s="19" t="s">
        <v>38</v>
      </c>
      <c r="N26" s="28"/>
      <c r="O26" s="777" t="s">
        <v>40</v>
      </c>
      <c r="P26" s="779"/>
      <c r="Q26" s="780"/>
      <c r="R26" s="783" t="str">
        <f>B10</f>
        <v>甲府西Jr</v>
      </c>
      <c r="S26" s="784"/>
      <c r="T26" s="784"/>
      <c r="U26" s="784"/>
      <c r="V26" s="785"/>
      <c r="W26" s="803" t="str">
        <f>B6</f>
        <v>八ヶ岳グランデ</v>
      </c>
      <c r="X26" s="804"/>
      <c r="Y26" s="804"/>
      <c r="Z26" s="804"/>
      <c r="AA26" s="805"/>
      <c r="AB26" s="803" t="str">
        <f>B8</f>
        <v>FCトラベッソ</v>
      </c>
      <c r="AC26" s="804"/>
      <c r="AD26" s="805"/>
      <c r="AE26" s="809">
        <v>5</v>
      </c>
      <c r="AF26" s="761">
        <v>0.60416666666666663</v>
      </c>
      <c r="AG26" s="762"/>
      <c r="AH26" s="822">
        <f>AF4</f>
        <v>1</v>
      </c>
      <c r="AI26" s="822"/>
      <c r="AJ26" s="822"/>
      <c r="AK26" s="822"/>
      <c r="AL26" s="822"/>
      <c r="AM26" s="812">
        <f>AP26+AP27</f>
        <v>0</v>
      </c>
      <c r="AN26" s="813"/>
      <c r="AO26" s="775" t="s">
        <v>39</v>
      </c>
      <c r="AP26" s="26"/>
      <c r="AQ26" s="19" t="s">
        <v>38</v>
      </c>
      <c r="AR26" s="28"/>
      <c r="AS26" s="777" t="s">
        <v>40</v>
      </c>
      <c r="AT26" s="796">
        <f>AR26+AR27</f>
        <v>0</v>
      </c>
      <c r="AU26" s="797"/>
      <c r="AV26" s="823">
        <f>AF10</f>
        <v>4</v>
      </c>
      <c r="AW26" s="823"/>
      <c r="AX26" s="802">
        <f>AF6</f>
        <v>2</v>
      </c>
      <c r="AY26" s="802"/>
      <c r="AZ26" s="758"/>
      <c r="BA26" s="758"/>
      <c r="BB26" s="758"/>
      <c r="BC26" s="802">
        <f>AF8</f>
        <v>3</v>
      </c>
      <c r="BD26" s="802"/>
      <c r="BE26" s="802"/>
    </row>
    <row r="27" spans="1:57" ht="17.100000000000001" customHeight="1" x14ac:dyDescent="0.25">
      <c r="A27" s="760"/>
      <c r="B27" s="763"/>
      <c r="C27" s="764"/>
      <c r="D27" s="819"/>
      <c r="E27" s="820"/>
      <c r="F27" s="820"/>
      <c r="G27" s="820"/>
      <c r="H27" s="821"/>
      <c r="I27" s="773"/>
      <c r="J27" s="774"/>
      <c r="K27" s="776"/>
      <c r="L27" s="25"/>
      <c r="M27" s="20" t="s">
        <v>38</v>
      </c>
      <c r="N27" s="25"/>
      <c r="O27" s="778"/>
      <c r="P27" s="781"/>
      <c r="Q27" s="782"/>
      <c r="R27" s="786"/>
      <c r="S27" s="787"/>
      <c r="T27" s="787"/>
      <c r="U27" s="787"/>
      <c r="V27" s="788"/>
      <c r="W27" s="806"/>
      <c r="X27" s="807"/>
      <c r="Y27" s="807"/>
      <c r="Z27" s="807"/>
      <c r="AA27" s="808"/>
      <c r="AB27" s="806"/>
      <c r="AC27" s="807"/>
      <c r="AD27" s="808"/>
      <c r="AE27" s="809"/>
      <c r="AF27" s="763"/>
      <c r="AG27" s="764"/>
      <c r="AH27" s="822"/>
      <c r="AI27" s="822"/>
      <c r="AJ27" s="822"/>
      <c r="AK27" s="822"/>
      <c r="AL27" s="822"/>
      <c r="AM27" s="814"/>
      <c r="AN27" s="815"/>
      <c r="AO27" s="776"/>
      <c r="AP27" s="25"/>
      <c r="AQ27" s="20" t="s">
        <v>38</v>
      </c>
      <c r="AR27" s="25"/>
      <c r="AS27" s="778"/>
      <c r="AT27" s="798"/>
      <c r="AU27" s="799"/>
      <c r="AV27" s="823"/>
      <c r="AW27" s="823"/>
      <c r="AX27" s="802"/>
      <c r="AY27" s="802"/>
      <c r="AZ27" s="758"/>
      <c r="BA27" s="758"/>
      <c r="BB27" s="758"/>
      <c r="BC27" s="802"/>
      <c r="BD27" s="802"/>
      <c r="BE27" s="802"/>
    </row>
    <row r="28" spans="1:57" ht="17.100000000000001" customHeight="1" x14ac:dyDescent="0.25">
      <c r="A28" s="284"/>
      <c r="B28" s="284"/>
      <c r="C28" s="141"/>
      <c r="D28" s="16"/>
      <c r="E28" s="17"/>
      <c r="F28" s="17"/>
      <c r="G28" s="17"/>
      <c r="H28" s="17"/>
      <c r="I28" s="18"/>
      <c r="J28" s="10"/>
      <c r="K28" s="13"/>
      <c r="M28" s="12"/>
      <c r="O28" s="13"/>
      <c r="P28" s="18"/>
      <c r="Q28" s="10"/>
      <c r="R28" s="17"/>
      <c r="S28" s="17"/>
      <c r="T28" s="17"/>
      <c r="U28" s="17"/>
      <c r="V28" s="17"/>
      <c r="AE28" s="284"/>
      <c r="AF28" s="284"/>
      <c r="AG28" s="141"/>
      <c r="AH28" s="16"/>
      <c r="AI28" s="17"/>
      <c r="AJ28" s="17"/>
      <c r="AK28" s="17"/>
      <c r="AL28" s="17"/>
      <c r="AM28" s="18"/>
      <c r="AN28" s="10"/>
      <c r="AO28" s="13"/>
      <c r="AQ28" s="12"/>
      <c r="AS28" s="13"/>
      <c r="AT28" s="18"/>
      <c r="AU28" s="10"/>
      <c r="AV28" s="17"/>
      <c r="AW28" s="17"/>
    </row>
    <row r="29" spans="1:57" ht="17.100000000000001" customHeight="1" x14ac:dyDescent="0.25">
      <c r="A29" s="280"/>
      <c r="B29" s="280"/>
      <c r="C29" s="10"/>
      <c r="D29" s="10"/>
      <c r="E29" s="10"/>
      <c r="F29" s="10"/>
      <c r="G29" s="10"/>
      <c r="H29" s="10"/>
      <c r="R29" s="739" t="s">
        <v>98</v>
      </c>
      <c r="S29" s="739"/>
      <c r="T29" s="739"/>
      <c r="U29" s="739"/>
      <c r="V29" s="739"/>
      <c r="W29" s="740" t="s">
        <v>423</v>
      </c>
      <c r="X29" s="740"/>
      <c r="Y29" s="740"/>
      <c r="Z29" s="740"/>
      <c r="AA29" s="740"/>
      <c r="AB29" s="740"/>
      <c r="AC29" s="740"/>
      <c r="AE29" s="280"/>
      <c r="AF29" s="280"/>
      <c r="AG29" s="10"/>
      <c r="AH29" s="10"/>
      <c r="AI29" s="10"/>
      <c r="AJ29" s="10"/>
      <c r="AK29" s="10"/>
      <c r="AL29" s="10"/>
    </row>
    <row r="30" spans="1:57" ht="17.100000000000001" customHeight="1" x14ac:dyDescent="0.25">
      <c r="A30" s="789" t="s">
        <v>5</v>
      </c>
      <c r="B30" s="743" t="s">
        <v>6</v>
      </c>
      <c r="C30" s="744"/>
      <c r="D30" s="747" t="str">
        <f>D16</f>
        <v>K</v>
      </c>
      <c r="E30" s="748"/>
      <c r="F30" s="748" t="s">
        <v>29</v>
      </c>
      <c r="G30" s="748"/>
      <c r="H30" s="748"/>
      <c r="I30" s="748" t="s">
        <v>17</v>
      </c>
      <c r="J30" s="748"/>
      <c r="K30" s="748"/>
      <c r="L30" s="751" t="s">
        <v>254</v>
      </c>
      <c r="M30" s="751"/>
      <c r="N30" s="751"/>
      <c r="O30" s="751"/>
      <c r="P30" s="751"/>
      <c r="Q30" s="751"/>
      <c r="R30" s="751"/>
      <c r="S30" s="751"/>
      <c r="T30" s="751"/>
      <c r="U30" s="751"/>
      <c r="V30" s="752"/>
      <c r="W30" s="757" t="s">
        <v>37</v>
      </c>
      <c r="X30" s="757"/>
      <c r="Y30" s="758"/>
      <c r="Z30" s="758"/>
      <c r="AA30" s="758"/>
      <c r="AB30" s="757" t="s">
        <v>8</v>
      </c>
      <c r="AC30" s="757"/>
      <c r="AD30" s="757"/>
      <c r="AE30" s="789" t="s">
        <v>5</v>
      </c>
      <c r="AF30" s="789"/>
      <c r="AG30" s="757" t="s">
        <v>6</v>
      </c>
      <c r="AH30" s="790" t="str">
        <f>AH16</f>
        <v>Ａ</v>
      </c>
      <c r="AI30" s="791"/>
      <c r="AJ30" s="791" t="s">
        <v>29</v>
      </c>
      <c r="AK30" s="791"/>
      <c r="AL30" s="791"/>
      <c r="AM30" s="791" t="s">
        <v>17</v>
      </c>
      <c r="AN30" s="791"/>
      <c r="AO30" s="791"/>
      <c r="AP30" s="791" t="str">
        <f>L30</f>
        <v>貢川小学校G</v>
      </c>
      <c r="AQ30" s="791"/>
      <c r="AR30" s="791"/>
      <c r="AS30" s="791"/>
      <c r="AT30" s="791"/>
      <c r="AU30" s="791"/>
      <c r="AV30" s="791"/>
      <c r="AW30" s="794"/>
      <c r="AX30" s="757" t="s">
        <v>37</v>
      </c>
      <c r="AY30" s="757"/>
      <c r="AZ30" s="758"/>
      <c r="BA30" s="758"/>
      <c r="BB30" s="758"/>
      <c r="BC30" s="757" t="s">
        <v>8</v>
      </c>
      <c r="BD30" s="757"/>
      <c r="BE30" s="757"/>
    </row>
    <row r="31" spans="1:57" ht="17.100000000000001" customHeight="1" x14ac:dyDescent="0.25">
      <c r="A31" s="789"/>
      <c r="B31" s="745"/>
      <c r="C31" s="746"/>
      <c r="D31" s="749"/>
      <c r="E31" s="750"/>
      <c r="F31" s="750"/>
      <c r="G31" s="750"/>
      <c r="H31" s="750"/>
      <c r="I31" s="750"/>
      <c r="J31" s="750"/>
      <c r="K31" s="750"/>
      <c r="L31" s="753"/>
      <c r="M31" s="753"/>
      <c r="N31" s="753"/>
      <c r="O31" s="753"/>
      <c r="P31" s="753"/>
      <c r="Q31" s="753"/>
      <c r="R31" s="753"/>
      <c r="S31" s="753"/>
      <c r="T31" s="753"/>
      <c r="U31" s="753"/>
      <c r="V31" s="754"/>
      <c r="W31" s="757"/>
      <c r="X31" s="757"/>
      <c r="Y31" s="758"/>
      <c r="Z31" s="758"/>
      <c r="AA31" s="758"/>
      <c r="AB31" s="757"/>
      <c r="AC31" s="757"/>
      <c r="AD31" s="757"/>
      <c r="AE31" s="789"/>
      <c r="AF31" s="789"/>
      <c r="AG31" s="757"/>
      <c r="AH31" s="792"/>
      <c r="AI31" s="793"/>
      <c r="AJ31" s="793"/>
      <c r="AK31" s="793"/>
      <c r="AL31" s="793"/>
      <c r="AM31" s="793"/>
      <c r="AN31" s="793"/>
      <c r="AO31" s="793"/>
      <c r="AP31" s="793"/>
      <c r="AQ31" s="793"/>
      <c r="AR31" s="793"/>
      <c r="AS31" s="793"/>
      <c r="AT31" s="793"/>
      <c r="AU31" s="793"/>
      <c r="AV31" s="793"/>
      <c r="AW31" s="795"/>
      <c r="AX31" s="757"/>
      <c r="AY31" s="757"/>
      <c r="AZ31" s="758"/>
      <c r="BA31" s="758"/>
      <c r="BB31" s="758"/>
      <c r="BC31" s="757"/>
      <c r="BD31" s="757"/>
      <c r="BE31" s="757"/>
    </row>
    <row r="32" spans="1:57" ht="17.100000000000001" customHeight="1" x14ac:dyDescent="0.25">
      <c r="A32" s="809">
        <v>1</v>
      </c>
      <c r="B32" s="761">
        <v>0.41666666666666669</v>
      </c>
      <c r="C32" s="762"/>
      <c r="D32" s="831" t="str">
        <f>B6</f>
        <v>八ヶ岳グランデ</v>
      </c>
      <c r="E32" s="831"/>
      <c r="F32" s="831"/>
      <c r="G32" s="831"/>
      <c r="H32" s="831"/>
      <c r="I32" s="771"/>
      <c r="J32" s="832"/>
      <c r="K32" s="775" t="s">
        <v>39</v>
      </c>
      <c r="L32" s="28"/>
      <c r="M32" s="19" t="s">
        <v>38</v>
      </c>
      <c r="N32" s="28"/>
      <c r="O32" s="777" t="s">
        <v>40</v>
      </c>
      <c r="P32" s="779"/>
      <c r="Q32" s="835"/>
      <c r="R32" s="800" t="str">
        <f>B10</f>
        <v>甲府西Jr</v>
      </c>
      <c r="S32" s="800"/>
      <c r="T32" s="800"/>
      <c r="U32" s="800"/>
      <c r="V32" s="800"/>
      <c r="W32" s="837" t="str">
        <f>B4</f>
        <v>田富SSS</v>
      </c>
      <c r="X32" s="837"/>
      <c r="Y32" s="758"/>
      <c r="Z32" s="758"/>
      <c r="AA32" s="758"/>
      <c r="AB32" s="837" t="str">
        <f>B12</f>
        <v>エアフォルク山梨</v>
      </c>
      <c r="AC32" s="837"/>
      <c r="AD32" s="837"/>
      <c r="AE32" s="809">
        <v>1</v>
      </c>
      <c r="AF32" s="809"/>
      <c r="AG32" s="830">
        <v>0.41666666666666669</v>
      </c>
      <c r="AH32" s="831">
        <f>AF6</f>
        <v>2</v>
      </c>
      <c r="AI32" s="831"/>
      <c r="AJ32" s="831"/>
      <c r="AK32" s="831"/>
      <c r="AL32" s="831"/>
      <c r="AM32" s="812">
        <f>AP32+AP33</f>
        <v>0</v>
      </c>
      <c r="AN32" s="813"/>
      <c r="AO32" s="775" t="s">
        <v>39</v>
      </c>
      <c r="AP32" s="28"/>
      <c r="AQ32" s="19" t="s">
        <v>38</v>
      </c>
      <c r="AR32" s="28"/>
      <c r="AS32" s="777" t="s">
        <v>40</v>
      </c>
      <c r="AT32" s="796">
        <f>AR32+AR33</f>
        <v>0</v>
      </c>
      <c r="AU32" s="797"/>
      <c r="AV32" s="800">
        <f>AF10</f>
        <v>4</v>
      </c>
      <c r="AW32" s="800"/>
      <c r="AX32" s="837">
        <f>AF4</f>
        <v>1</v>
      </c>
      <c r="AY32" s="837"/>
      <c r="AZ32" s="758"/>
      <c r="BA32" s="758"/>
      <c r="BB32" s="758"/>
      <c r="BC32" s="837">
        <f>AF12</f>
        <v>5</v>
      </c>
      <c r="BD32" s="837"/>
      <c r="BE32" s="837"/>
    </row>
    <row r="33" spans="1:58" ht="17.100000000000001" customHeight="1" x14ac:dyDescent="0.25">
      <c r="A33" s="809"/>
      <c r="B33" s="763"/>
      <c r="C33" s="764"/>
      <c r="D33" s="822"/>
      <c r="E33" s="822"/>
      <c r="F33" s="822"/>
      <c r="G33" s="822"/>
      <c r="H33" s="822"/>
      <c r="I33" s="833"/>
      <c r="J33" s="834"/>
      <c r="K33" s="776"/>
      <c r="L33" s="25"/>
      <c r="M33" s="20" t="s">
        <v>38</v>
      </c>
      <c r="N33" s="25"/>
      <c r="O33" s="778"/>
      <c r="P33" s="781"/>
      <c r="Q33" s="836"/>
      <c r="R33" s="823"/>
      <c r="S33" s="823"/>
      <c r="T33" s="823"/>
      <c r="U33" s="823"/>
      <c r="V33" s="823"/>
      <c r="W33" s="837"/>
      <c r="X33" s="837"/>
      <c r="Y33" s="758"/>
      <c r="Z33" s="758"/>
      <c r="AA33" s="758"/>
      <c r="AB33" s="837"/>
      <c r="AC33" s="837"/>
      <c r="AD33" s="837"/>
      <c r="AE33" s="809"/>
      <c r="AF33" s="809"/>
      <c r="AG33" s="738"/>
      <c r="AH33" s="822"/>
      <c r="AI33" s="822"/>
      <c r="AJ33" s="822"/>
      <c r="AK33" s="822"/>
      <c r="AL33" s="822"/>
      <c r="AM33" s="814"/>
      <c r="AN33" s="815"/>
      <c r="AO33" s="776"/>
      <c r="AP33" s="25"/>
      <c r="AQ33" s="20" t="s">
        <v>38</v>
      </c>
      <c r="AR33" s="25"/>
      <c r="AS33" s="778"/>
      <c r="AT33" s="798"/>
      <c r="AU33" s="799"/>
      <c r="AV33" s="823"/>
      <c r="AW33" s="823"/>
      <c r="AX33" s="837"/>
      <c r="AY33" s="837"/>
      <c r="AZ33" s="758"/>
      <c r="BA33" s="758"/>
      <c r="BB33" s="758"/>
      <c r="BC33" s="837"/>
      <c r="BD33" s="837"/>
      <c r="BE33" s="837"/>
    </row>
    <row r="34" spans="1:58" ht="17.100000000000001" customHeight="1" x14ac:dyDescent="0.25">
      <c r="A34" s="809">
        <v>2</v>
      </c>
      <c r="B34" s="761">
        <v>0.45833333333333331</v>
      </c>
      <c r="C34" s="762"/>
      <c r="D34" s="822" t="str">
        <f>B4</f>
        <v>田富SSS</v>
      </c>
      <c r="E34" s="822"/>
      <c r="F34" s="822"/>
      <c r="G34" s="822"/>
      <c r="H34" s="822"/>
      <c r="I34" s="771"/>
      <c r="J34" s="832"/>
      <c r="K34" s="775" t="s">
        <v>39</v>
      </c>
      <c r="L34" s="28"/>
      <c r="M34" s="19" t="s">
        <v>38</v>
      </c>
      <c r="N34" s="28"/>
      <c r="O34" s="777" t="s">
        <v>40</v>
      </c>
      <c r="P34" s="779"/>
      <c r="Q34" s="835"/>
      <c r="R34" s="823" t="str">
        <f>B8</f>
        <v>FCトラベッソ</v>
      </c>
      <c r="S34" s="823"/>
      <c r="T34" s="823"/>
      <c r="U34" s="823"/>
      <c r="V34" s="823"/>
      <c r="W34" s="837" t="str">
        <f>B6</f>
        <v>八ヶ岳グランデ</v>
      </c>
      <c r="X34" s="837"/>
      <c r="Y34" s="758"/>
      <c r="Z34" s="758"/>
      <c r="AA34" s="758"/>
      <c r="AB34" s="837" t="str">
        <f>B10</f>
        <v>甲府西Jr</v>
      </c>
      <c r="AC34" s="837"/>
      <c r="AD34" s="837"/>
      <c r="AE34" s="809">
        <v>2</v>
      </c>
      <c r="AF34" s="809"/>
      <c r="AG34" s="830">
        <v>0.45833333333333331</v>
      </c>
      <c r="AH34" s="822">
        <f>AF4</f>
        <v>1</v>
      </c>
      <c r="AI34" s="822"/>
      <c r="AJ34" s="822"/>
      <c r="AK34" s="822"/>
      <c r="AL34" s="822"/>
      <c r="AM34" s="812">
        <f>AP34+AP35</f>
        <v>0</v>
      </c>
      <c r="AN34" s="813"/>
      <c r="AO34" s="775" t="s">
        <v>39</v>
      </c>
      <c r="AP34" s="28"/>
      <c r="AQ34" s="19" t="s">
        <v>38</v>
      </c>
      <c r="AR34" s="28"/>
      <c r="AS34" s="777" t="s">
        <v>40</v>
      </c>
      <c r="AT34" s="796">
        <f>AR34+AR35</f>
        <v>0</v>
      </c>
      <c r="AU34" s="797"/>
      <c r="AV34" s="823">
        <f>AF8</f>
        <v>3</v>
      </c>
      <c r="AW34" s="823"/>
      <c r="AX34" s="837">
        <f>AF6</f>
        <v>2</v>
      </c>
      <c r="AY34" s="837"/>
      <c r="AZ34" s="758"/>
      <c r="BA34" s="758"/>
      <c r="BB34" s="758"/>
      <c r="BC34" s="837">
        <f>AF10</f>
        <v>4</v>
      </c>
      <c r="BD34" s="837"/>
      <c r="BE34" s="837"/>
    </row>
    <row r="35" spans="1:58" ht="17.100000000000001" customHeight="1" x14ac:dyDescent="0.25">
      <c r="A35" s="809"/>
      <c r="B35" s="763"/>
      <c r="C35" s="764"/>
      <c r="D35" s="822"/>
      <c r="E35" s="822"/>
      <c r="F35" s="822"/>
      <c r="G35" s="822"/>
      <c r="H35" s="822"/>
      <c r="I35" s="833"/>
      <c r="J35" s="834"/>
      <c r="K35" s="776"/>
      <c r="L35" s="25"/>
      <c r="M35" s="20" t="s">
        <v>38</v>
      </c>
      <c r="N35" s="25"/>
      <c r="O35" s="778"/>
      <c r="P35" s="781"/>
      <c r="Q35" s="836"/>
      <c r="R35" s="823"/>
      <c r="S35" s="823"/>
      <c r="T35" s="823"/>
      <c r="U35" s="823"/>
      <c r="V35" s="823"/>
      <c r="W35" s="837"/>
      <c r="X35" s="837"/>
      <c r="Y35" s="758"/>
      <c r="Z35" s="758"/>
      <c r="AA35" s="758"/>
      <c r="AB35" s="837"/>
      <c r="AC35" s="837"/>
      <c r="AD35" s="837"/>
      <c r="AE35" s="809"/>
      <c r="AF35" s="809"/>
      <c r="AG35" s="738"/>
      <c r="AH35" s="822"/>
      <c r="AI35" s="822"/>
      <c r="AJ35" s="822"/>
      <c r="AK35" s="822"/>
      <c r="AL35" s="822"/>
      <c r="AM35" s="814"/>
      <c r="AN35" s="815"/>
      <c r="AO35" s="776"/>
      <c r="AP35" s="25"/>
      <c r="AQ35" s="20" t="s">
        <v>38</v>
      </c>
      <c r="AR35" s="25"/>
      <c r="AS35" s="778"/>
      <c r="AT35" s="798"/>
      <c r="AU35" s="799"/>
      <c r="AV35" s="823"/>
      <c r="AW35" s="823"/>
      <c r="AX35" s="837"/>
      <c r="AY35" s="837"/>
      <c r="AZ35" s="758"/>
      <c r="BA35" s="758"/>
      <c r="BB35" s="758"/>
      <c r="BC35" s="837"/>
      <c r="BD35" s="837"/>
      <c r="BE35" s="837"/>
    </row>
    <row r="36" spans="1:58" ht="17.100000000000001" customHeight="1" x14ac:dyDescent="0.25">
      <c r="A36" s="809">
        <v>3</v>
      </c>
      <c r="B36" s="761">
        <v>0.5</v>
      </c>
      <c r="C36" s="762"/>
      <c r="D36" s="822" t="str">
        <f>B6</f>
        <v>八ヶ岳グランデ</v>
      </c>
      <c r="E36" s="822"/>
      <c r="F36" s="822"/>
      <c r="G36" s="822"/>
      <c r="H36" s="822"/>
      <c r="I36" s="771"/>
      <c r="J36" s="832"/>
      <c r="K36" s="775" t="s">
        <v>39</v>
      </c>
      <c r="L36" s="28"/>
      <c r="M36" s="19" t="s">
        <v>38</v>
      </c>
      <c r="N36" s="28"/>
      <c r="O36" s="777" t="s">
        <v>40</v>
      </c>
      <c r="P36" s="779"/>
      <c r="Q36" s="835"/>
      <c r="R36" s="823" t="str">
        <f>B12</f>
        <v>エアフォルク山梨</v>
      </c>
      <c r="S36" s="823"/>
      <c r="T36" s="823"/>
      <c r="U36" s="823"/>
      <c r="V36" s="823"/>
      <c r="W36" s="837" t="str">
        <f>B8</f>
        <v>FCトラベッソ</v>
      </c>
      <c r="X36" s="837"/>
      <c r="Y36" s="758"/>
      <c r="Z36" s="758"/>
      <c r="AA36" s="758"/>
      <c r="AB36" s="837" t="str">
        <f>B4</f>
        <v>田富SSS</v>
      </c>
      <c r="AC36" s="837"/>
      <c r="AD36" s="837"/>
      <c r="AE36" s="809">
        <v>3</v>
      </c>
      <c r="AF36" s="809"/>
      <c r="AG36" s="830">
        <v>0.5</v>
      </c>
      <c r="AH36" s="822">
        <f>AF6</f>
        <v>2</v>
      </c>
      <c r="AI36" s="822"/>
      <c r="AJ36" s="822"/>
      <c r="AK36" s="822"/>
      <c r="AL36" s="822"/>
      <c r="AM36" s="812">
        <f>AP36+AP37</f>
        <v>0</v>
      </c>
      <c r="AN36" s="813"/>
      <c r="AO36" s="775" t="s">
        <v>39</v>
      </c>
      <c r="AP36" s="28"/>
      <c r="AQ36" s="19" t="s">
        <v>38</v>
      </c>
      <c r="AR36" s="28"/>
      <c r="AS36" s="777" t="s">
        <v>40</v>
      </c>
      <c r="AT36" s="796">
        <f>AR36+AR37</f>
        <v>0</v>
      </c>
      <c r="AU36" s="797"/>
      <c r="AV36" s="823">
        <f>AF12</f>
        <v>5</v>
      </c>
      <c r="AW36" s="823"/>
      <c r="AX36" s="837">
        <f>AF8</f>
        <v>3</v>
      </c>
      <c r="AY36" s="837"/>
      <c r="AZ36" s="758"/>
      <c r="BA36" s="758"/>
      <c r="BB36" s="758"/>
      <c r="BC36" s="837">
        <f>AF4</f>
        <v>1</v>
      </c>
      <c r="BD36" s="837"/>
      <c r="BE36" s="837"/>
    </row>
    <row r="37" spans="1:58" ht="17.100000000000001" customHeight="1" x14ac:dyDescent="0.25">
      <c r="A37" s="809"/>
      <c r="B37" s="763"/>
      <c r="C37" s="764"/>
      <c r="D37" s="822"/>
      <c r="E37" s="822"/>
      <c r="F37" s="822"/>
      <c r="G37" s="822"/>
      <c r="H37" s="822"/>
      <c r="I37" s="833"/>
      <c r="J37" s="834"/>
      <c r="K37" s="776"/>
      <c r="L37" s="25"/>
      <c r="M37" s="20" t="s">
        <v>38</v>
      </c>
      <c r="N37" s="25"/>
      <c r="O37" s="778"/>
      <c r="P37" s="781"/>
      <c r="Q37" s="836"/>
      <c r="R37" s="823"/>
      <c r="S37" s="823"/>
      <c r="T37" s="823"/>
      <c r="U37" s="823"/>
      <c r="V37" s="823"/>
      <c r="W37" s="837"/>
      <c r="X37" s="837"/>
      <c r="Y37" s="758"/>
      <c r="Z37" s="758"/>
      <c r="AA37" s="758"/>
      <c r="AB37" s="837"/>
      <c r="AC37" s="837"/>
      <c r="AD37" s="837"/>
      <c r="AE37" s="809"/>
      <c r="AF37" s="809"/>
      <c r="AG37" s="738"/>
      <c r="AH37" s="822"/>
      <c r="AI37" s="822"/>
      <c r="AJ37" s="822"/>
      <c r="AK37" s="822"/>
      <c r="AL37" s="822"/>
      <c r="AM37" s="814"/>
      <c r="AN37" s="815"/>
      <c r="AO37" s="776"/>
      <c r="AP37" s="25"/>
      <c r="AQ37" s="20" t="s">
        <v>38</v>
      </c>
      <c r="AR37" s="25"/>
      <c r="AS37" s="778"/>
      <c r="AT37" s="798"/>
      <c r="AU37" s="799"/>
      <c r="AV37" s="823"/>
      <c r="AW37" s="823"/>
      <c r="AX37" s="837"/>
      <c r="AY37" s="837"/>
      <c r="AZ37" s="758"/>
      <c r="BA37" s="758"/>
      <c r="BB37" s="758"/>
      <c r="BC37" s="837"/>
      <c r="BD37" s="837"/>
      <c r="BE37" s="837"/>
    </row>
    <row r="38" spans="1:58" ht="17.100000000000001" customHeight="1" x14ac:dyDescent="0.25">
      <c r="A38" s="809">
        <v>4</v>
      </c>
      <c r="B38" s="761">
        <v>0.54166666666666663</v>
      </c>
      <c r="C38" s="762"/>
      <c r="D38" s="822" t="str">
        <f>B8</f>
        <v>FCトラベッソ</v>
      </c>
      <c r="E38" s="822"/>
      <c r="F38" s="822"/>
      <c r="G38" s="822"/>
      <c r="H38" s="822"/>
      <c r="I38" s="771"/>
      <c r="J38" s="832"/>
      <c r="K38" s="775" t="s">
        <v>39</v>
      </c>
      <c r="L38" s="28"/>
      <c r="M38" s="19" t="s">
        <v>38</v>
      </c>
      <c r="N38" s="28"/>
      <c r="O38" s="777" t="s">
        <v>40</v>
      </c>
      <c r="P38" s="779"/>
      <c r="Q38" s="835"/>
      <c r="R38" s="823" t="str">
        <f>B10</f>
        <v>甲府西Jr</v>
      </c>
      <c r="S38" s="823"/>
      <c r="T38" s="823"/>
      <c r="U38" s="823"/>
      <c r="V38" s="823"/>
      <c r="W38" s="837" t="str">
        <f>B12</f>
        <v>エアフォルク山梨</v>
      </c>
      <c r="X38" s="837"/>
      <c r="Y38" s="758"/>
      <c r="Z38" s="758"/>
      <c r="AA38" s="758"/>
      <c r="AB38" s="837" t="str">
        <f>B6</f>
        <v>八ヶ岳グランデ</v>
      </c>
      <c r="AC38" s="837"/>
      <c r="AD38" s="837"/>
      <c r="AE38" s="809">
        <v>4</v>
      </c>
      <c r="AF38" s="809"/>
      <c r="AG38" s="830">
        <v>0.54166666666666663</v>
      </c>
      <c r="AH38" s="822">
        <f>AF8</f>
        <v>3</v>
      </c>
      <c r="AI38" s="822"/>
      <c r="AJ38" s="822"/>
      <c r="AK38" s="822"/>
      <c r="AL38" s="822"/>
      <c r="AM38" s="812">
        <f>AP38+AP39</f>
        <v>0</v>
      </c>
      <c r="AN38" s="813"/>
      <c r="AO38" s="775" t="s">
        <v>39</v>
      </c>
      <c r="AP38" s="28"/>
      <c r="AQ38" s="19" t="s">
        <v>38</v>
      </c>
      <c r="AR38" s="28"/>
      <c r="AS38" s="777" t="s">
        <v>40</v>
      </c>
      <c r="AT38" s="796">
        <f>AR38+AR39</f>
        <v>0</v>
      </c>
      <c r="AU38" s="797"/>
      <c r="AV38" s="823">
        <f>AF10</f>
        <v>4</v>
      </c>
      <c r="AW38" s="823"/>
      <c r="AX38" s="837">
        <f>AF12</f>
        <v>5</v>
      </c>
      <c r="AY38" s="837"/>
      <c r="AZ38" s="758"/>
      <c r="BA38" s="758"/>
      <c r="BB38" s="758"/>
      <c r="BC38" s="837">
        <f>AF6</f>
        <v>2</v>
      </c>
      <c r="BD38" s="837"/>
      <c r="BE38" s="837"/>
    </row>
    <row r="39" spans="1:58" ht="17.100000000000001" customHeight="1" x14ac:dyDescent="0.25">
      <c r="A39" s="809"/>
      <c r="B39" s="763"/>
      <c r="C39" s="764"/>
      <c r="D39" s="822"/>
      <c r="E39" s="822"/>
      <c r="F39" s="822"/>
      <c r="G39" s="822"/>
      <c r="H39" s="822"/>
      <c r="I39" s="833"/>
      <c r="J39" s="834"/>
      <c r="K39" s="776"/>
      <c r="L39" s="25"/>
      <c r="M39" s="20" t="s">
        <v>38</v>
      </c>
      <c r="N39" s="25"/>
      <c r="O39" s="778"/>
      <c r="P39" s="781"/>
      <c r="Q39" s="836"/>
      <c r="R39" s="823"/>
      <c r="S39" s="823"/>
      <c r="T39" s="823"/>
      <c r="U39" s="823"/>
      <c r="V39" s="823"/>
      <c r="W39" s="837"/>
      <c r="X39" s="837"/>
      <c r="Y39" s="758"/>
      <c r="Z39" s="758"/>
      <c r="AA39" s="758"/>
      <c r="AB39" s="837"/>
      <c r="AC39" s="837"/>
      <c r="AD39" s="837"/>
      <c r="AE39" s="809"/>
      <c r="AF39" s="809"/>
      <c r="AG39" s="738"/>
      <c r="AH39" s="822"/>
      <c r="AI39" s="822"/>
      <c r="AJ39" s="822"/>
      <c r="AK39" s="822"/>
      <c r="AL39" s="822"/>
      <c r="AM39" s="814"/>
      <c r="AN39" s="815"/>
      <c r="AO39" s="776"/>
      <c r="AP39" s="25"/>
      <c r="AQ39" s="20" t="s">
        <v>38</v>
      </c>
      <c r="AR39" s="25"/>
      <c r="AS39" s="778"/>
      <c r="AT39" s="798"/>
      <c r="AU39" s="799"/>
      <c r="AV39" s="823"/>
      <c r="AW39" s="823"/>
      <c r="AX39" s="837"/>
      <c r="AY39" s="837"/>
      <c r="AZ39" s="758"/>
      <c r="BA39" s="758"/>
      <c r="BB39" s="758"/>
      <c r="BC39" s="837"/>
      <c r="BD39" s="837"/>
      <c r="BE39" s="837"/>
    </row>
    <row r="40" spans="1:58" ht="17.100000000000001" customHeight="1" x14ac:dyDescent="0.25">
      <c r="A40" s="809">
        <v>5</v>
      </c>
      <c r="B40" s="761">
        <v>0.58333333333333337</v>
      </c>
      <c r="C40" s="762"/>
      <c r="D40" s="822" t="str">
        <f>B4</f>
        <v>田富SSS</v>
      </c>
      <c r="E40" s="822"/>
      <c r="F40" s="822"/>
      <c r="G40" s="822"/>
      <c r="H40" s="822"/>
      <c r="I40" s="771"/>
      <c r="J40" s="832"/>
      <c r="K40" s="775" t="s">
        <v>39</v>
      </c>
      <c r="L40" s="28"/>
      <c r="M40" s="19" t="s">
        <v>38</v>
      </c>
      <c r="N40" s="28"/>
      <c r="O40" s="777" t="s">
        <v>40</v>
      </c>
      <c r="P40" s="779"/>
      <c r="Q40" s="835"/>
      <c r="R40" s="823" t="str">
        <f>B12</f>
        <v>エアフォルク山梨</v>
      </c>
      <c r="S40" s="823"/>
      <c r="T40" s="823"/>
      <c r="U40" s="823"/>
      <c r="V40" s="823"/>
      <c r="W40" s="837" t="str">
        <f>B10</f>
        <v>甲府西Jr</v>
      </c>
      <c r="X40" s="837"/>
      <c r="Y40" s="758"/>
      <c r="Z40" s="758"/>
      <c r="AA40" s="758"/>
      <c r="AB40" s="837" t="str">
        <f>B8</f>
        <v>FCトラベッソ</v>
      </c>
      <c r="AC40" s="837"/>
      <c r="AD40" s="837"/>
      <c r="AE40" s="809">
        <v>5</v>
      </c>
      <c r="AF40" s="809"/>
      <c r="AG40" s="830">
        <v>0.58333333333333337</v>
      </c>
      <c r="AH40" s="822">
        <f>AF4</f>
        <v>1</v>
      </c>
      <c r="AI40" s="822"/>
      <c r="AJ40" s="822"/>
      <c r="AK40" s="822"/>
      <c r="AL40" s="822"/>
      <c r="AM40" s="812">
        <f>AP40+AP41</f>
        <v>0</v>
      </c>
      <c r="AN40" s="813"/>
      <c r="AO40" s="775" t="s">
        <v>39</v>
      </c>
      <c r="AP40" s="28"/>
      <c r="AQ40" s="19" t="s">
        <v>38</v>
      </c>
      <c r="AR40" s="28"/>
      <c r="AS40" s="777" t="s">
        <v>40</v>
      </c>
      <c r="AT40" s="796">
        <f>AR40+AR41</f>
        <v>0</v>
      </c>
      <c r="AU40" s="797"/>
      <c r="AV40" s="823">
        <f>AF12</f>
        <v>5</v>
      </c>
      <c r="AW40" s="823"/>
      <c r="AX40" s="837">
        <f>AF10</f>
        <v>4</v>
      </c>
      <c r="AY40" s="837"/>
      <c r="AZ40" s="758"/>
      <c r="BA40" s="758"/>
      <c r="BB40" s="758"/>
      <c r="BC40" s="837">
        <f>AF8</f>
        <v>3</v>
      </c>
      <c r="BD40" s="837"/>
      <c r="BE40" s="837"/>
    </row>
    <row r="41" spans="1:58" ht="17.100000000000001" customHeight="1" x14ac:dyDescent="0.25">
      <c r="A41" s="809"/>
      <c r="B41" s="763"/>
      <c r="C41" s="764"/>
      <c r="D41" s="822"/>
      <c r="E41" s="822"/>
      <c r="F41" s="822"/>
      <c r="G41" s="822"/>
      <c r="H41" s="822"/>
      <c r="I41" s="833"/>
      <c r="J41" s="834"/>
      <c r="K41" s="776"/>
      <c r="L41" s="25"/>
      <c r="M41" s="20" t="s">
        <v>38</v>
      </c>
      <c r="N41" s="25"/>
      <c r="O41" s="778"/>
      <c r="P41" s="781"/>
      <c r="Q41" s="836"/>
      <c r="R41" s="823"/>
      <c r="S41" s="823"/>
      <c r="T41" s="823"/>
      <c r="U41" s="823"/>
      <c r="V41" s="823"/>
      <c r="W41" s="837"/>
      <c r="X41" s="837"/>
      <c r="Y41" s="758"/>
      <c r="Z41" s="758"/>
      <c r="AA41" s="758"/>
      <c r="AB41" s="837"/>
      <c r="AC41" s="837"/>
      <c r="AD41" s="837"/>
      <c r="AE41" s="809"/>
      <c r="AF41" s="809"/>
      <c r="AG41" s="738"/>
      <c r="AH41" s="822"/>
      <c r="AI41" s="822"/>
      <c r="AJ41" s="822"/>
      <c r="AK41" s="822"/>
      <c r="AL41" s="822"/>
      <c r="AM41" s="814"/>
      <c r="AN41" s="815"/>
      <c r="AO41" s="776"/>
      <c r="AP41" s="25"/>
      <c r="AQ41" s="20" t="s">
        <v>38</v>
      </c>
      <c r="AR41" s="25"/>
      <c r="AS41" s="778"/>
      <c r="AT41" s="798"/>
      <c r="AU41" s="799"/>
      <c r="AV41" s="823"/>
      <c r="AW41" s="823"/>
      <c r="AX41" s="837"/>
      <c r="AY41" s="837"/>
      <c r="AZ41" s="758"/>
      <c r="BA41" s="758"/>
      <c r="BB41" s="758"/>
      <c r="BC41" s="837"/>
      <c r="BD41" s="837"/>
      <c r="BE41" s="837"/>
    </row>
    <row r="43" spans="1:58" ht="14.25" x14ac:dyDescent="0.25">
      <c r="B43" s="284"/>
      <c r="C43" s="142"/>
      <c r="D43" s="6"/>
      <c r="E43" s="6"/>
      <c r="F43" s="6"/>
      <c r="G43" s="6"/>
      <c r="H43" s="6"/>
      <c r="I43" s="282"/>
      <c r="J43" s="282"/>
      <c r="K43" s="283"/>
      <c r="L43" s="15"/>
      <c r="M43" s="7"/>
      <c r="N43" s="15"/>
      <c r="O43" s="284"/>
      <c r="P43" s="285"/>
      <c r="Q43" s="8"/>
      <c r="R43" s="9"/>
      <c r="S43" s="9"/>
      <c r="T43" s="9"/>
      <c r="U43" s="9"/>
      <c r="V43" s="9"/>
      <c r="W43" s="143"/>
      <c r="X43" s="143"/>
      <c r="Y43" s="143"/>
      <c r="Z43" s="143"/>
      <c r="AA43" s="143"/>
      <c r="AB43" s="143"/>
      <c r="AC43" s="143"/>
      <c r="AF43" s="284"/>
      <c r="AG43" s="142"/>
      <c r="AH43" s="6"/>
      <c r="AI43" s="6"/>
      <c r="AJ43" s="6"/>
      <c r="AK43" s="6"/>
      <c r="AL43" s="6"/>
      <c r="AM43" s="282"/>
      <c r="AN43" s="282"/>
      <c r="AO43" s="283"/>
      <c r="AP43" s="15"/>
      <c r="AQ43" s="7"/>
      <c r="AR43" s="15"/>
      <c r="AS43" s="284"/>
      <c r="AT43" s="285"/>
      <c r="AU43" s="8"/>
      <c r="AV43" s="9"/>
      <c r="AW43" s="9"/>
      <c r="AX43" s="143"/>
      <c r="AY43" s="143"/>
      <c r="AZ43" s="143"/>
      <c r="BA43" s="143"/>
      <c r="BB43" s="143"/>
      <c r="BC43" s="143"/>
      <c r="BD43" s="143"/>
    </row>
    <row r="44" spans="1:58" ht="14.25" x14ac:dyDescent="0.25">
      <c r="B44" s="284"/>
      <c r="C44" s="13"/>
      <c r="D44" s="17"/>
      <c r="E44" s="17"/>
      <c r="F44" s="17"/>
      <c r="G44" s="17"/>
      <c r="H44" s="17"/>
      <c r="I44" s="10"/>
      <c r="J44" s="10"/>
      <c r="K44" s="13"/>
      <c r="M44" s="12"/>
      <c r="O44" s="13"/>
      <c r="P44" s="18"/>
      <c r="Q44" s="10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44"/>
      <c r="AC44" s="144"/>
      <c r="AD44" s="10"/>
      <c r="AF44" s="284"/>
      <c r="AG44" s="13"/>
      <c r="AH44" s="17"/>
      <c r="AI44" s="17"/>
      <c r="AJ44" s="17"/>
      <c r="AK44" s="17"/>
      <c r="AL44" s="17"/>
      <c r="AM44" s="10"/>
      <c r="AN44" s="10"/>
      <c r="AO44" s="13"/>
      <c r="AQ44" s="12"/>
      <c r="AS44" s="13"/>
      <c r="AT44" s="18"/>
      <c r="AU44" s="10"/>
      <c r="AV44" s="17"/>
      <c r="AW44" s="17"/>
      <c r="AX44" s="17"/>
      <c r="AY44" s="17"/>
      <c r="AZ44" s="17"/>
      <c r="BA44" s="17"/>
      <c r="BB44" s="17"/>
      <c r="BC44" s="144"/>
      <c r="BD44" s="144"/>
      <c r="BE44" s="10"/>
      <c r="BF44" s="10"/>
    </row>
    <row r="45" spans="1:58" ht="13.5" customHeight="1" x14ac:dyDescent="0.25">
      <c r="B45" s="284"/>
      <c r="C45" s="141"/>
      <c r="D45" s="16"/>
      <c r="E45" s="17"/>
      <c r="F45" s="17"/>
      <c r="G45" s="17"/>
      <c r="H45" s="17"/>
      <c r="I45" s="18"/>
      <c r="J45" s="10"/>
      <c r="K45" s="13"/>
      <c r="M45" s="12"/>
      <c r="O45" s="13"/>
      <c r="P45" s="18"/>
      <c r="Q45" s="10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F45" s="284"/>
      <c r="AG45" s="141"/>
      <c r="AH45" s="16"/>
      <c r="AI45" s="17"/>
      <c r="AJ45" s="17"/>
      <c r="AK45" s="17"/>
      <c r="AL45" s="17"/>
      <c r="AM45" s="18"/>
      <c r="AN45" s="10"/>
      <c r="AO45" s="13"/>
      <c r="AQ45" s="12"/>
      <c r="AS45" s="13"/>
      <c r="AT45" s="18"/>
      <c r="AU45" s="10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58" ht="14.25" x14ac:dyDescent="0.25">
      <c r="A46" s="10"/>
      <c r="B46" s="284"/>
      <c r="C46" s="145"/>
      <c r="D46" s="146"/>
      <c r="E46" s="147"/>
      <c r="F46" s="147"/>
      <c r="G46" s="147"/>
      <c r="H46" s="147"/>
      <c r="I46" s="148"/>
      <c r="J46" s="149"/>
      <c r="K46" s="150"/>
      <c r="L46" s="10"/>
      <c r="M46" s="12"/>
      <c r="N46" s="10"/>
      <c r="O46" s="13"/>
      <c r="P46" s="151"/>
      <c r="Q46" s="152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0"/>
      <c r="AE46" s="10"/>
      <c r="AF46" s="284"/>
      <c r="AG46" s="145"/>
      <c r="AH46" s="146"/>
      <c r="AI46" s="147"/>
      <c r="AJ46" s="147"/>
      <c r="AK46" s="147"/>
      <c r="AL46" s="147"/>
      <c r="AM46" s="148"/>
      <c r="AN46" s="149"/>
      <c r="AO46" s="150"/>
      <c r="AP46" s="10"/>
      <c r="AQ46" s="12"/>
      <c r="AR46" s="10"/>
      <c r="AS46" s="13"/>
      <c r="AT46" s="151"/>
      <c r="AU46" s="152"/>
      <c r="AV46" s="147"/>
      <c r="AW46" s="147"/>
      <c r="AX46" s="147"/>
      <c r="AY46" s="147"/>
      <c r="AZ46" s="147"/>
      <c r="BA46" s="147"/>
      <c r="BB46" s="147"/>
      <c r="BC46" s="147"/>
      <c r="BD46" s="147"/>
      <c r="BE46" s="10"/>
      <c r="BF46" s="10"/>
    </row>
    <row r="47" spans="1:58" ht="14.25" x14ac:dyDescent="0.25">
      <c r="A47" s="10"/>
      <c r="B47" s="284"/>
      <c r="C47" s="153"/>
      <c r="D47" s="147"/>
      <c r="E47" s="147"/>
      <c r="F47" s="147"/>
      <c r="G47" s="147"/>
      <c r="H47" s="147"/>
      <c r="I47" s="149"/>
      <c r="J47" s="149"/>
      <c r="K47" s="150"/>
      <c r="L47" s="10"/>
      <c r="M47" s="12"/>
      <c r="N47" s="10"/>
      <c r="O47" s="13"/>
      <c r="P47" s="151"/>
      <c r="Q47" s="152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0"/>
      <c r="AE47" s="10"/>
      <c r="AF47" s="284"/>
      <c r="AG47" s="153"/>
      <c r="AH47" s="147"/>
      <c r="AI47" s="147"/>
      <c r="AJ47" s="147"/>
      <c r="AK47" s="147"/>
      <c r="AL47" s="147"/>
      <c r="AM47" s="149"/>
      <c r="AN47" s="149"/>
      <c r="AO47" s="150"/>
      <c r="AP47" s="10"/>
      <c r="AQ47" s="12"/>
      <c r="AR47" s="10"/>
      <c r="AS47" s="13"/>
      <c r="AT47" s="151"/>
      <c r="AU47" s="152"/>
      <c r="AV47" s="147"/>
      <c r="AW47" s="147"/>
      <c r="AX47" s="147"/>
      <c r="AY47" s="147"/>
      <c r="AZ47" s="147"/>
      <c r="BA47" s="147"/>
      <c r="BB47" s="147"/>
      <c r="BC47" s="147"/>
      <c r="BD47" s="147"/>
      <c r="BE47" s="10"/>
      <c r="BF47" s="10"/>
    </row>
    <row r="48" spans="1:58" ht="14.25" x14ac:dyDescent="0.25">
      <c r="A48" s="10"/>
      <c r="B48" s="284"/>
      <c r="C48" s="145"/>
      <c r="D48" s="146"/>
      <c r="E48" s="147"/>
      <c r="F48" s="147"/>
      <c r="G48" s="147"/>
      <c r="H48" s="147"/>
      <c r="I48" s="148"/>
      <c r="J48" s="149"/>
      <c r="K48" s="150"/>
      <c r="L48" s="10"/>
      <c r="M48" s="12"/>
      <c r="N48" s="10"/>
      <c r="O48" s="13"/>
      <c r="P48" s="151"/>
      <c r="Q48" s="152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0"/>
      <c r="AE48" s="10"/>
      <c r="AF48" s="284"/>
      <c r="AG48" s="145"/>
      <c r="AH48" s="146"/>
      <c r="AI48" s="147"/>
      <c r="AJ48" s="147"/>
      <c r="AK48" s="147"/>
      <c r="AL48" s="147"/>
      <c r="AM48" s="148"/>
      <c r="AN48" s="149"/>
      <c r="AO48" s="150"/>
      <c r="AP48" s="10"/>
      <c r="AQ48" s="12"/>
      <c r="AR48" s="10"/>
      <c r="AS48" s="13"/>
      <c r="AT48" s="151"/>
      <c r="AU48" s="152"/>
      <c r="AV48" s="147"/>
      <c r="AW48" s="147"/>
      <c r="AX48" s="147"/>
      <c r="AY48" s="147"/>
      <c r="AZ48" s="147"/>
      <c r="BA48" s="147"/>
      <c r="BB48" s="147"/>
      <c r="BC48" s="147"/>
      <c r="BD48" s="147"/>
      <c r="BE48" s="10"/>
    </row>
    <row r="49" spans="1:57" ht="14.25" x14ac:dyDescent="0.25">
      <c r="A49" s="10"/>
      <c r="B49" s="284"/>
      <c r="C49" s="153"/>
      <c r="D49" s="147"/>
      <c r="E49" s="147"/>
      <c r="F49" s="147"/>
      <c r="G49" s="147"/>
      <c r="H49" s="147"/>
      <c r="I49" s="149"/>
      <c r="J49" s="149"/>
      <c r="K49" s="150"/>
      <c r="L49" s="10"/>
      <c r="M49" s="12"/>
      <c r="N49" s="10"/>
      <c r="O49" s="13"/>
      <c r="P49" s="151"/>
      <c r="Q49" s="152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0"/>
      <c r="AE49" s="10"/>
      <c r="AF49" s="284"/>
      <c r="AG49" s="153"/>
      <c r="AH49" s="147"/>
      <c r="AI49" s="147"/>
      <c r="AJ49" s="147"/>
      <c r="AK49" s="147"/>
      <c r="AL49" s="147"/>
      <c r="AM49" s="149"/>
      <c r="AN49" s="149"/>
      <c r="AO49" s="150"/>
      <c r="AP49" s="10"/>
      <c r="AQ49" s="12"/>
      <c r="AR49" s="10"/>
      <c r="AS49" s="13"/>
      <c r="AT49" s="151"/>
      <c r="AU49" s="152"/>
      <c r="AV49" s="147"/>
      <c r="AW49" s="147"/>
      <c r="AX49" s="147"/>
      <c r="AY49" s="147"/>
      <c r="AZ49" s="147"/>
      <c r="BA49" s="147"/>
      <c r="BB49" s="147"/>
      <c r="BC49" s="147"/>
      <c r="BD49" s="147"/>
      <c r="BE49" s="10"/>
    </row>
  </sheetData>
  <mergeCells count="394">
    <mergeCell ref="AG1:AI1"/>
    <mergeCell ref="G2:I3"/>
    <mergeCell ref="J2:L3"/>
    <mergeCell ref="M2:O3"/>
    <mergeCell ref="P2:R3"/>
    <mergeCell ref="A1:B1"/>
    <mergeCell ref="C1:E1"/>
    <mergeCell ref="G1:R1"/>
    <mergeCell ref="S1:AB1"/>
    <mergeCell ref="AE1:AF1"/>
    <mergeCell ref="BB2:BC3"/>
    <mergeCell ref="BE2:BE3"/>
    <mergeCell ref="BF2:BF3"/>
    <mergeCell ref="A4:A5"/>
    <mergeCell ref="B4:C5"/>
    <mergeCell ref="D4:F5"/>
    <mergeCell ref="S4:V5"/>
    <mergeCell ref="W4:Y5"/>
    <mergeCell ref="Z4:AB5"/>
    <mergeCell ref="AC4:AC5"/>
    <mergeCell ref="AK2:AM3"/>
    <mergeCell ref="AN2:AP3"/>
    <mergeCell ref="AQ2:AS3"/>
    <mergeCell ref="AT2:AV3"/>
    <mergeCell ref="AW2:AY3"/>
    <mergeCell ref="AZ2:BA3"/>
    <mergeCell ref="S2:V3"/>
    <mergeCell ref="W2:Y3"/>
    <mergeCell ref="Z2:AB3"/>
    <mergeCell ref="AD2:AD3"/>
    <mergeCell ref="AF2:AG3"/>
    <mergeCell ref="AH2:AJ3"/>
    <mergeCell ref="B2:C3"/>
    <mergeCell ref="D2:F3"/>
    <mergeCell ref="BB4:BC5"/>
    <mergeCell ref="BD4:BD5"/>
    <mergeCell ref="BE4:BE5"/>
    <mergeCell ref="BF4:BF5"/>
    <mergeCell ref="G5:I5"/>
    <mergeCell ref="J5:L5"/>
    <mergeCell ref="M5:O5"/>
    <mergeCell ref="P5:R5"/>
    <mergeCell ref="AK5:AM5"/>
    <mergeCell ref="AN5:AP5"/>
    <mergeCell ref="AD4:AD5"/>
    <mergeCell ref="AE4:AE5"/>
    <mergeCell ref="AF4:AG5"/>
    <mergeCell ref="AH4:AJ5"/>
    <mergeCell ref="AW4:AY5"/>
    <mergeCell ref="AZ4:BA5"/>
    <mergeCell ref="AQ5:AS5"/>
    <mergeCell ref="AT5:AV5"/>
    <mergeCell ref="BE6:BE7"/>
    <mergeCell ref="BF6:BF7"/>
    <mergeCell ref="D7:F7"/>
    <mergeCell ref="J7:L7"/>
    <mergeCell ref="M7:O7"/>
    <mergeCell ref="P7:R7"/>
    <mergeCell ref="AH7:AJ7"/>
    <mergeCell ref="AC6:AC7"/>
    <mergeCell ref="AD6:AD7"/>
    <mergeCell ref="AE6:AE7"/>
    <mergeCell ref="AF6:AG7"/>
    <mergeCell ref="AK6:AM7"/>
    <mergeCell ref="AW6:AY7"/>
    <mergeCell ref="AN7:AP7"/>
    <mergeCell ref="AQ7:AS7"/>
    <mergeCell ref="AT7:AV7"/>
    <mergeCell ref="G6:I7"/>
    <mergeCell ref="S6:V7"/>
    <mergeCell ref="W6:Y7"/>
    <mergeCell ref="Z6:AB7"/>
    <mergeCell ref="A8:A9"/>
    <mergeCell ref="B8:C9"/>
    <mergeCell ref="J8:L9"/>
    <mergeCell ref="S8:V9"/>
    <mergeCell ref="W8:Y9"/>
    <mergeCell ref="Z8:AB9"/>
    <mergeCell ref="AZ6:BA7"/>
    <mergeCell ref="BB6:BC7"/>
    <mergeCell ref="BD6:BD7"/>
    <mergeCell ref="A6:A7"/>
    <mergeCell ref="B6:C7"/>
    <mergeCell ref="AZ8:BA9"/>
    <mergeCell ref="BB8:BC9"/>
    <mergeCell ref="BD8:BD9"/>
    <mergeCell ref="BE8:BE9"/>
    <mergeCell ref="BF8:BF9"/>
    <mergeCell ref="D9:F9"/>
    <mergeCell ref="G9:I9"/>
    <mergeCell ref="M9:O9"/>
    <mergeCell ref="P9:R9"/>
    <mergeCell ref="AH9:AJ9"/>
    <mergeCell ref="AC8:AC9"/>
    <mergeCell ref="AD8:AD9"/>
    <mergeCell ref="AE8:AE9"/>
    <mergeCell ref="AF8:AG9"/>
    <mergeCell ref="AN8:AP9"/>
    <mergeCell ref="AW8:AY9"/>
    <mergeCell ref="AK9:AM9"/>
    <mergeCell ref="AQ9:AS9"/>
    <mergeCell ref="AT9:AV9"/>
    <mergeCell ref="BE10:BE11"/>
    <mergeCell ref="BF10:BF11"/>
    <mergeCell ref="D11:F11"/>
    <mergeCell ref="G11:I11"/>
    <mergeCell ref="J11:L11"/>
    <mergeCell ref="P11:R11"/>
    <mergeCell ref="AH11:AJ11"/>
    <mergeCell ref="AC10:AC11"/>
    <mergeCell ref="AD10:AD11"/>
    <mergeCell ref="AE10:AE11"/>
    <mergeCell ref="AF10:AG11"/>
    <mergeCell ref="AQ10:AS11"/>
    <mergeCell ref="AW10:AY11"/>
    <mergeCell ref="AK11:AM11"/>
    <mergeCell ref="AN11:AP11"/>
    <mergeCell ref="AT11:AV11"/>
    <mergeCell ref="M10:O11"/>
    <mergeCell ref="S10:V11"/>
    <mergeCell ref="W10:Y11"/>
    <mergeCell ref="Z10:AB11"/>
    <mergeCell ref="A12:A13"/>
    <mergeCell ref="B12:C13"/>
    <mergeCell ref="P12:R13"/>
    <mergeCell ref="S12:V13"/>
    <mergeCell ref="W12:Y13"/>
    <mergeCell ref="Z12:AB13"/>
    <mergeCell ref="AZ10:BA11"/>
    <mergeCell ref="BB10:BC11"/>
    <mergeCell ref="BD10:BD11"/>
    <mergeCell ref="A10:A11"/>
    <mergeCell ref="B10:C11"/>
    <mergeCell ref="AZ12:BA13"/>
    <mergeCell ref="BB12:BC13"/>
    <mergeCell ref="BD12:BD13"/>
    <mergeCell ref="BE12:BE13"/>
    <mergeCell ref="BF12:BF13"/>
    <mergeCell ref="D13:F13"/>
    <mergeCell ref="G13:I13"/>
    <mergeCell ref="J13:L13"/>
    <mergeCell ref="M13:O13"/>
    <mergeCell ref="AH13:AJ13"/>
    <mergeCell ref="AC12:AC13"/>
    <mergeCell ref="AD12:AD13"/>
    <mergeCell ref="AE12:AE13"/>
    <mergeCell ref="AF12:AG13"/>
    <mergeCell ref="AT12:AV13"/>
    <mergeCell ref="AW12:AY13"/>
    <mergeCell ref="AK13:AM13"/>
    <mergeCell ref="AN13:AP13"/>
    <mergeCell ref="AQ13:AS13"/>
    <mergeCell ref="R15:V15"/>
    <mergeCell ref="W15:AC15"/>
    <mergeCell ref="A16:A17"/>
    <mergeCell ref="B16:C17"/>
    <mergeCell ref="D16:E17"/>
    <mergeCell ref="F16:H17"/>
    <mergeCell ref="I16:K17"/>
    <mergeCell ref="L16:V17"/>
    <mergeCell ref="W16:AA17"/>
    <mergeCell ref="AB16:AD17"/>
    <mergeCell ref="AX16:BB17"/>
    <mergeCell ref="BC16:BE17"/>
    <mergeCell ref="A18:A19"/>
    <mergeCell ref="B18:C19"/>
    <mergeCell ref="D18:H19"/>
    <mergeCell ref="I18:J19"/>
    <mergeCell ref="K18:K19"/>
    <mergeCell ref="O18:O19"/>
    <mergeCell ref="P18:Q19"/>
    <mergeCell ref="R18:V19"/>
    <mergeCell ref="AE16:AE17"/>
    <mergeCell ref="AF16:AG17"/>
    <mergeCell ref="AH16:AI17"/>
    <mergeCell ref="AJ16:AL17"/>
    <mergeCell ref="AM16:AO17"/>
    <mergeCell ref="AP16:AW17"/>
    <mergeCell ref="AO18:AO19"/>
    <mergeCell ref="AS18:AS19"/>
    <mergeCell ref="AT18:AU19"/>
    <mergeCell ref="AV18:AW19"/>
    <mergeCell ref="AX18:BB19"/>
    <mergeCell ref="BC18:BE19"/>
    <mergeCell ref="W18:AA19"/>
    <mergeCell ref="AB18:AD19"/>
    <mergeCell ref="AE18:AE19"/>
    <mergeCell ref="AF18:AG19"/>
    <mergeCell ref="AH18:AL19"/>
    <mergeCell ref="AM18:AN19"/>
    <mergeCell ref="A22:A23"/>
    <mergeCell ref="B22:C23"/>
    <mergeCell ref="D22:H23"/>
    <mergeCell ref="I22:J23"/>
    <mergeCell ref="K22:K23"/>
    <mergeCell ref="O22:O23"/>
    <mergeCell ref="P22:Q23"/>
    <mergeCell ref="R22:V23"/>
    <mergeCell ref="AH20:AL21"/>
    <mergeCell ref="P20:Q21"/>
    <mergeCell ref="R20:V21"/>
    <mergeCell ref="W20:AA21"/>
    <mergeCell ref="AB20:AD21"/>
    <mergeCell ref="AE20:AE21"/>
    <mergeCell ref="AF20:AG21"/>
    <mergeCell ref="A20:A21"/>
    <mergeCell ref="B20:C21"/>
    <mergeCell ref="D20:H21"/>
    <mergeCell ref="I20:J21"/>
    <mergeCell ref="K20:K21"/>
    <mergeCell ref="O20:O21"/>
    <mergeCell ref="BC22:BE23"/>
    <mergeCell ref="W22:AA23"/>
    <mergeCell ref="AB22:AD23"/>
    <mergeCell ref="AE22:AE23"/>
    <mergeCell ref="AF22:AG23"/>
    <mergeCell ref="AH22:AL23"/>
    <mergeCell ref="AM22:AN23"/>
    <mergeCell ref="AX20:BB21"/>
    <mergeCell ref="BC20:BE21"/>
    <mergeCell ref="AM20:AN21"/>
    <mergeCell ref="AO20:AO21"/>
    <mergeCell ref="AS20:AS21"/>
    <mergeCell ref="AT20:AU21"/>
    <mergeCell ref="AV20:AW21"/>
    <mergeCell ref="D24:H25"/>
    <mergeCell ref="I24:J25"/>
    <mergeCell ref="K24:K25"/>
    <mergeCell ref="O24:O25"/>
    <mergeCell ref="AO22:AO23"/>
    <mergeCell ref="AS22:AS23"/>
    <mergeCell ref="AT22:AU23"/>
    <mergeCell ref="AV22:AW23"/>
    <mergeCell ref="AX22:BB23"/>
    <mergeCell ref="AX24:BB25"/>
    <mergeCell ref="BC24:BE25"/>
    <mergeCell ref="A26:A27"/>
    <mergeCell ref="B26:C27"/>
    <mergeCell ref="D26:H27"/>
    <mergeCell ref="I26:J27"/>
    <mergeCell ref="K26:K27"/>
    <mergeCell ref="O26:O27"/>
    <mergeCell ref="P26:Q27"/>
    <mergeCell ref="R26:V27"/>
    <mergeCell ref="AH24:AL25"/>
    <mergeCell ref="AM24:AN25"/>
    <mergeCell ref="AO24:AO25"/>
    <mergeCell ref="AS24:AS25"/>
    <mergeCell ref="AT24:AU25"/>
    <mergeCell ref="AV24:AW25"/>
    <mergeCell ref="P24:Q25"/>
    <mergeCell ref="R24:V25"/>
    <mergeCell ref="W24:AA25"/>
    <mergeCell ref="AB24:AD25"/>
    <mergeCell ref="AE24:AE25"/>
    <mergeCell ref="AF24:AG25"/>
    <mergeCell ref="A24:A25"/>
    <mergeCell ref="B24:C25"/>
    <mergeCell ref="AO26:AO27"/>
    <mergeCell ref="AS26:AS27"/>
    <mergeCell ref="AT26:AU27"/>
    <mergeCell ref="AV26:AW27"/>
    <mergeCell ref="AX26:BB27"/>
    <mergeCell ref="BC26:BE27"/>
    <mergeCell ref="W26:AA27"/>
    <mergeCell ref="AB26:AD27"/>
    <mergeCell ref="AE26:AE27"/>
    <mergeCell ref="AF26:AG27"/>
    <mergeCell ref="AH26:AL27"/>
    <mergeCell ref="AM26:AN27"/>
    <mergeCell ref="R29:V29"/>
    <mergeCell ref="W29:AC29"/>
    <mergeCell ref="A30:A31"/>
    <mergeCell ref="B30:C31"/>
    <mergeCell ref="D30:E31"/>
    <mergeCell ref="F30:H31"/>
    <mergeCell ref="I30:K31"/>
    <mergeCell ref="L30:V31"/>
    <mergeCell ref="W30:AA31"/>
    <mergeCell ref="AB30:AD31"/>
    <mergeCell ref="AE32:AE33"/>
    <mergeCell ref="AF32:AF33"/>
    <mergeCell ref="AG32:AG33"/>
    <mergeCell ref="AP30:AW31"/>
    <mergeCell ref="AX30:BB31"/>
    <mergeCell ref="BC30:BE31"/>
    <mergeCell ref="A32:A33"/>
    <mergeCell ref="B32:C33"/>
    <mergeCell ref="D32:H33"/>
    <mergeCell ref="I32:J33"/>
    <mergeCell ref="K32:K33"/>
    <mergeCell ref="O32:O33"/>
    <mergeCell ref="P32:Q33"/>
    <mergeCell ref="AE30:AE31"/>
    <mergeCell ref="AF30:AF31"/>
    <mergeCell ref="AG30:AG31"/>
    <mergeCell ref="AH30:AI31"/>
    <mergeCell ref="AJ30:AL31"/>
    <mergeCell ref="AM30:AO31"/>
    <mergeCell ref="AB34:AD35"/>
    <mergeCell ref="AE34:AE35"/>
    <mergeCell ref="AF34:AF35"/>
    <mergeCell ref="AG34:AG35"/>
    <mergeCell ref="AH34:AL35"/>
    <mergeCell ref="AX32:BB33"/>
    <mergeCell ref="BC32:BE33"/>
    <mergeCell ref="A34:A35"/>
    <mergeCell ref="B34:C35"/>
    <mergeCell ref="D34:H35"/>
    <mergeCell ref="I34:J35"/>
    <mergeCell ref="K34:K35"/>
    <mergeCell ref="O34:O35"/>
    <mergeCell ref="P34:Q35"/>
    <mergeCell ref="R34:V35"/>
    <mergeCell ref="AH32:AL33"/>
    <mergeCell ref="AM32:AN33"/>
    <mergeCell ref="AO32:AO33"/>
    <mergeCell ref="AS32:AS33"/>
    <mergeCell ref="AT32:AU33"/>
    <mergeCell ref="AV32:AW33"/>
    <mergeCell ref="R32:V33"/>
    <mergeCell ref="W32:AA33"/>
    <mergeCell ref="AB32:AD33"/>
    <mergeCell ref="BC36:BE37"/>
    <mergeCell ref="AB36:AD37"/>
    <mergeCell ref="AE36:AE37"/>
    <mergeCell ref="AF36:AF37"/>
    <mergeCell ref="AG36:AG37"/>
    <mergeCell ref="AH36:AL37"/>
    <mergeCell ref="AM36:AN37"/>
    <mergeCell ref="BC34:BE35"/>
    <mergeCell ref="A36:A37"/>
    <mergeCell ref="B36:C37"/>
    <mergeCell ref="D36:H37"/>
    <mergeCell ref="I36:J37"/>
    <mergeCell ref="K36:K37"/>
    <mergeCell ref="O36:O37"/>
    <mergeCell ref="P36:Q37"/>
    <mergeCell ref="R36:V37"/>
    <mergeCell ref="W36:AA37"/>
    <mergeCell ref="AM34:AN35"/>
    <mergeCell ref="AO34:AO35"/>
    <mergeCell ref="AS34:AS35"/>
    <mergeCell ref="AT34:AU35"/>
    <mergeCell ref="AV34:AW35"/>
    <mergeCell ref="AX34:BB35"/>
    <mergeCell ref="W34:AA35"/>
    <mergeCell ref="D38:H39"/>
    <mergeCell ref="I38:J39"/>
    <mergeCell ref="K38:K39"/>
    <mergeCell ref="O38:O39"/>
    <mergeCell ref="AO36:AO37"/>
    <mergeCell ref="AS36:AS37"/>
    <mergeCell ref="AT36:AU37"/>
    <mergeCell ref="AV36:AW37"/>
    <mergeCell ref="AX36:BB37"/>
    <mergeCell ref="AV38:AW39"/>
    <mergeCell ref="AX38:BB39"/>
    <mergeCell ref="BC38:BE39"/>
    <mergeCell ref="A40:A41"/>
    <mergeCell ref="B40:C41"/>
    <mergeCell ref="D40:H41"/>
    <mergeCell ref="I40:J41"/>
    <mergeCell ref="K40:K41"/>
    <mergeCell ref="O40:O41"/>
    <mergeCell ref="P40:Q41"/>
    <mergeCell ref="AG38:AG39"/>
    <mergeCell ref="AH38:AL39"/>
    <mergeCell ref="AM38:AN39"/>
    <mergeCell ref="AO38:AO39"/>
    <mergeCell ref="AS38:AS39"/>
    <mergeCell ref="AT38:AU39"/>
    <mergeCell ref="P38:Q39"/>
    <mergeCell ref="R38:V39"/>
    <mergeCell ref="W38:AA39"/>
    <mergeCell ref="AB38:AD39"/>
    <mergeCell ref="AE38:AE39"/>
    <mergeCell ref="AF38:AF39"/>
    <mergeCell ref="A38:A39"/>
    <mergeCell ref="B38:C39"/>
    <mergeCell ref="AX40:BB41"/>
    <mergeCell ref="BC40:BE41"/>
    <mergeCell ref="AH40:AL41"/>
    <mergeCell ref="AM40:AN41"/>
    <mergeCell ref="AO40:AO41"/>
    <mergeCell ref="AS40:AS41"/>
    <mergeCell ref="AT40:AU41"/>
    <mergeCell ref="AV40:AW41"/>
    <mergeCell ref="R40:V41"/>
    <mergeCell ref="W40:AA41"/>
    <mergeCell ref="AB40:AD41"/>
    <mergeCell ref="AE40:AE41"/>
    <mergeCell ref="AF40:AF41"/>
    <mergeCell ref="AG40:AG41"/>
  </mergeCells>
  <phoneticPr fontId="3"/>
  <pageMargins left="0.78740157480314965" right="0.78740157480314965" top="0.98425196850393704" bottom="0.98425196850393704" header="0.31496062992125984" footer="0.51181102362204722"/>
  <pageSetup paperSize="9" orientation="portrait" horizontalDpi="4294967293" verticalDpi="0" r:id="rId1"/>
  <headerFooter alignWithMargins="0">
    <oddHeader>&amp;C&amp;"ＭＳ Ｐゴシック,太字"&amp;16 2020年度　第３７回ニッサングリーンカップ
山梨県少年サッカー選手権大会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W47"/>
  <sheetViews>
    <sheetView view="pageLayout" zoomScale="85" zoomScaleNormal="60" zoomScaleSheetLayoutView="80" zoomScalePageLayoutView="85" workbookViewId="0">
      <selection activeCell="S6" sqref="S6:T7"/>
    </sheetView>
  </sheetViews>
  <sheetFormatPr defaultColWidth="9" defaultRowHeight="12.75" x14ac:dyDescent="0.25"/>
  <cols>
    <col min="1" max="1" width="3.1328125" style="61" customWidth="1"/>
    <col min="2" max="2" width="3" style="61" customWidth="1"/>
    <col min="3" max="3" width="10.73046875" style="61" customWidth="1"/>
    <col min="4" max="8" width="3.1328125" style="61" customWidth="1"/>
    <col min="9" max="15" width="2.86328125" style="61" customWidth="1"/>
    <col min="16" max="17" width="2.796875" style="61" customWidth="1"/>
    <col min="18" max="22" width="3.06640625" style="61" customWidth="1"/>
    <col min="23" max="24" width="6.6640625" style="61" customWidth="1"/>
    <col min="25" max="25" width="4.265625" style="67" customWidth="1"/>
    <col min="26" max="26" width="3.1328125" style="61" customWidth="1"/>
    <col min="27" max="27" width="3" style="61" customWidth="1"/>
    <col min="28" max="28" width="8.265625" style="61" customWidth="1"/>
    <col min="29" max="47" width="2.46484375" style="61" customWidth="1"/>
    <col min="48" max="48" width="5.59765625" style="61" customWidth="1"/>
    <col min="49" max="49" width="5.265625" style="61" customWidth="1"/>
    <col min="50" max="16384" width="9" style="61"/>
  </cols>
  <sheetData>
    <row r="1" spans="1:49" ht="34.5" customHeight="1" x14ac:dyDescent="0.25">
      <c r="A1" s="581" t="s">
        <v>386</v>
      </c>
      <c r="B1" s="581"/>
      <c r="C1" s="569" t="s">
        <v>29</v>
      </c>
      <c r="D1" s="569"/>
      <c r="E1" s="569"/>
      <c r="F1" s="582" t="s">
        <v>383</v>
      </c>
      <c r="G1" s="582"/>
      <c r="H1" s="582"/>
      <c r="I1" s="582"/>
      <c r="J1" s="582"/>
      <c r="K1" s="582"/>
      <c r="L1" s="582"/>
      <c r="M1" s="582"/>
      <c r="N1" s="582"/>
      <c r="O1" s="582"/>
      <c r="P1" s="583" t="s">
        <v>97</v>
      </c>
      <c r="Q1" s="583"/>
      <c r="R1" s="583"/>
      <c r="S1" s="583"/>
      <c r="T1" s="583"/>
      <c r="U1" s="583"/>
      <c r="V1" s="583"/>
      <c r="W1" s="583"/>
      <c r="X1" s="27"/>
      <c r="Z1" s="568" t="s">
        <v>16</v>
      </c>
      <c r="AA1" s="568"/>
      <c r="AB1" s="569" t="s">
        <v>29</v>
      </c>
      <c r="AC1" s="569"/>
      <c r="AD1" s="569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27"/>
      <c r="AP1" s="27"/>
      <c r="AQ1" s="27"/>
      <c r="AR1" s="27"/>
      <c r="AS1" s="27"/>
      <c r="AT1" s="27"/>
      <c r="AU1" s="27"/>
      <c r="AV1" s="27"/>
      <c r="AW1" s="27"/>
    </row>
    <row r="2" spans="1:49" ht="17.100000000000001" customHeight="1" x14ac:dyDescent="0.25">
      <c r="A2" s="155"/>
      <c r="B2" s="570" t="str">
        <f>A1</f>
        <v>L</v>
      </c>
      <c r="C2" s="571"/>
      <c r="D2" s="574" t="str">
        <f>B4</f>
        <v>御坂SSS</v>
      </c>
      <c r="E2" s="575"/>
      <c r="F2" s="576"/>
      <c r="G2" s="574" t="str">
        <f>B6</f>
        <v>羽黒SSS</v>
      </c>
      <c r="H2" s="575"/>
      <c r="I2" s="576"/>
      <c r="J2" s="574" t="str">
        <f>B8</f>
        <v>南部FC</v>
      </c>
      <c r="K2" s="575"/>
      <c r="L2" s="576"/>
      <c r="M2" s="574" t="str">
        <f>B10</f>
        <v>アミーゴスFC</v>
      </c>
      <c r="N2" s="575"/>
      <c r="O2" s="576"/>
      <c r="P2" s="580" t="s">
        <v>34</v>
      </c>
      <c r="Q2" s="580"/>
      <c r="R2" s="580"/>
      <c r="S2" s="585" t="s">
        <v>35</v>
      </c>
      <c r="T2" s="585"/>
      <c r="U2" s="585" t="s">
        <v>65</v>
      </c>
      <c r="V2" s="585"/>
      <c r="W2" s="156" t="s">
        <v>66</v>
      </c>
      <c r="X2" s="587" t="s">
        <v>33</v>
      </c>
      <c r="Y2" s="68"/>
      <c r="Z2" s="155"/>
      <c r="AA2" s="570" t="str">
        <f>Z1</f>
        <v>Ａ</v>
      </c>
      <c r="AB2" s="571"/>
      <c r="AC2" s="584" t="str">
        <f>AA4</f>
        <v>御坂SSS</v>
      </c>
      <c r="AD2" s="575"/>
      <c r="AE2" s="576"/>
      <c r="AF2" s="584" t="str">
        <f>AA6</f>
        <v>羽黒SSS</v>
      </c>
      <c r="AG2" s="575"/>
      <c r="AH2" s="576"/>
      <c r="AI2" s="584" t="str">
        <f>AA8</f>
        <v>南部FC</v>
      </c>
      <c r="AJ2" s="575"/>
      <c r="AK2" s="576"/>
      <c r="AL2" s="584" t="str">
        <f>AA10</f>
        <v>アミーゴスFC</v>
      </c>
      <c r="AM2" s="575"/>
      <c r="AN2" s="576"/>
      <c r="AO2" s="580" t="s">
        <v>34</v>
      </c>
      <c r="AP2" s="580"/>
      <c r="AQ2" s="580"/>
      <c r="AR2" s="585" t="s">
        <v>35</v>
      </c>
      <c r="AS2" s="585"/>
      <c r="AT2" s="585" t="s">
        <v>65</v>
      </c>
      <c r="AU2" s="585"/>
      <c r="AV2" s="156" t="s">
        <v>66</v>
      </c>
      <c r="AW2" s="586" t="s">
        <v>33</v>
      </c>
    </row>
    <row r="3" spans="1:49" ht="17.100000000000001" customHeight="1" x14ac:dyDescent="0.25">
      <c r="A3" s="157"/>
      <c r="B3" s="572"/>
      <c r="C3" s="573"/>
      <c r="D3" s="577"/>
      <c r="E3" s="578"/>
      <c r="F3" s="579"/>
      <c r="G3" s="577"/>
      <c r="H3" s="578"/>
      <c r="I3" s="579"/>
      <c r="J3" s="577"/>
      <c r="K3" s="578"/>
      <c r="L3" s="579"/>
      <c r="M3" s="577"/>
      <c r="N3" s="578"/>
      <c r="O3" s="579"/>
      <c r="P3" s="580"/>
      <c r="Q3" s="580"/>
      <c r="R3" s="580"/>
      <c r="S3" s="585"/>
      <c r="T3" s="585"/>
      <c r="U3" s="585"/>
      <c r="V3" s="585"/>
      <c r="W3" s="158" t="s">
        <v>67</v>
      </c>
      <c r="X3" s="587"/>
      <c r="Y3" s="68"/>
      <c r="Z3" s="157"/>
      <c r="AA3" s="572"/>
      <c r="AB3" s="573"/>
      <c r="AC3" s="577"/>
      <c r="AD3" s="578"/>
      <c r="AE3" s="579"/>
      <c r="AF3" s="577"/>
      <c r="AG3" s="578"/>
      <c r="AH3" s="579"/>
      <c r="AI3" s="577"/>
      <c r="AJ3" s="578"/>
      <c r="AK3" s="579"/>
      <c r="AL3" s="577"/>
      <c r="AM3" s="578"/>
      <c r="AN3" s="579"/>
      <c r="AO3" s="580"/>
      <c r="AP3" s="580"/>
      <c r="AQ3" s="580"/>
      <c r="AR3" s="585"/>
      <c r="AS3" s="585"/>
      <c r="AT3" s="585"/>
      <c r="AU3" s="585"/>
      <c r="AV3" s="158" t="s">
        <v>67</v>
      </c>
      <c r="AW3" s="586"/>
    </row>
    <row r="4" spans="1:49" ht="17.100000000000001" customHeight="1" x14ac:dyDescent="0.25">
      <c r="A4" s="594">
        <v>1</v>
      </c>
      <c r="B4" s="596" t="s">
        <v>114</v>
      </c>
      <c r="C4" s="597"/>
      <c r="D4" s="600"/>
      <c r="E4" s="601"/>
      <c r="F4" s="602"/>
      <c r="G4" s="272"/>
      <c r="H4" s="39" t="s">
        <v>38</v>
      </c>
      <c r="I4" s="39"/>
      <c r="J4" s="272"/>
      <c r="K4" s="39" t="s">
        <v>36</v>
      </c>
      <c r="L4" s="40"/>
      <c r="M4" s="39"/>
      <c r="N4" s="39" t="s">
        <v>38</v>
      </c>
      <c r="O4" s="39"/>
      <c r="P4" s="606">
        <f>(COUNTIF(D5:O5,"○")*3)+(COUNTIF(D5:O5,"△")*1)</f>
        <v>0</v>
      </c>
      <c r="Q4" s="606"/>
      <c r="R4" s="606"/>
      <c r="S4" s="607" t="str">
        <f>IF(SUM(F4:F11)=0,"",(SUM(F4:F11)))</f>
        <v/>
      </c>
      <c r="T4" s="607"/>
      <c r="U4" s="607" t="str">
        <f>IF(SUM(D4:D11)=0,"",(SUM(D4:D11)))</f>
        <v/>
      </c>
      <c r="V4" s="607"/>
      <c r="W4" s="591"/>
      <c r="X4" s="593"/>
      <c r="Y4" s="68"/>
      <c r="Z4" s="594">
        <v>1</v>
      </c>
      <c r="AA4" s="596" t="str">
        <f>B4</f>
        <v>御坂SSS</v>
      </c>
      <c r="AB4" s="597"/>
      <c r="AC4" s="600"/>
      <c r="AD4" s="601"/>
      <c r="AE4" s="602"/>
      <c r="AF4" s="272">
        <f>AE6</f>
        <v>0</v>
      </c>
      <c r="AG4" s="39" t="s">
        <v>38</v>
      </c>
      <c r="AH4" s="39">
        <f>AC6</f>
        <v>0</v>
      </c>
      <c r="AI4" s="272">
        <f>AE8</f>
        <v>0</v>
      </c>
      <c r="AJ4" s="39" t="s">
        <v>36</v>
      </c>
      <c r="AK4" s="40">
        <f>AC8</f>
        <v>0</v>
      </c>
      <c r="AL4" s="39">
        <f>AE10</f>
        <v>0</v>
      </c>
      <c r="AM4" s="39" t="s">
        <v>38</v>
      </c>
      <c r="AN4" s="39">
        <f>AC10</f>
        <v>0</v>
      </c>
      <c r="AO4" s="585">
        <f>(COUNTIF(AC5:AN5,"○")*3)+(COUNTIF(AC5:AN5,"△")*1)</f>
        <v>3</v>
      </c>
      <c r="AP4" s="585"/>
      <c r="AQ4" s="585"/>
      <c r="AR4" s="585"/>
      <c r="AS4" s="585"/>
      <c r="AT4" s="585"/>
      <c r="AU4" s="585"/>
      <c r="AV4" s="612"/>
      <c r="AW4" s="586"/>
    </row>
    <row r="5" spans="1:49" ht="17.100000000000001" customHeight="1" x14ac:dyDescent="0.25">
      <c r="A5" s="595"/>
      <c r="B5" s="598"/>
      <c r="C5" s="599"/>
      <c r="D5" s="603"/>
      <c r="E5" s="604"/>
      <c r="F5" s="605"/>
      <c r="G5" s="588" t="str">
        <f>IF(G4="","",IF(G4-I4&gt;0,"○",IF(G4-I4=0,"△","●")))</f>
        <v/>
      </c>
      <c r="H5" s="589"/>
      <c r="I5" s="590"/>
      <c r="J5" s="588" t="str">
        <f>IF(J4="","",IF(J4-L4&gt;0,"○",IF(J4-L4=0,"△","●")))</f>
        <v/>
      </c>
      <c r="K5" s="589"/>
      <c r="L5" s="590"/>
      <c r="M5" s="588" t="str">
        <f>IF(M4="","",IF(M4-O4&gt;0,"○",IF(M4-O4=0,"△","●")))</f>
        <v/>
      </c>
      <c r="N5" s="589"/>
      <c r="O5" s="590"/>
      <c r="P5" s="606"/>
      <c r="Q5" s="606"/>
      <c r="R5" s="606"/>
      <c r="S5" s="607"/>
      <c r="T5" s="607"/>
      <c r="U5" s="607"/>
      <c r="V5" s="607"/>
      <c r="W5" s="592"/>
      <c r="X5" s="593"/>
      <c r="Y5" s="68"/>
      <c r="Z5" s="595"/>
      <c r="AA5" s="598"/>
      <c r="AB5" s="599"/>
      <c r="AC5" s="603"/>
      <c r="AD5" s="604"/>
      <c r="AE5" s="605"/>
      <c r="AF5" s="588" t="str">
        <f>IF(AF4="","",IF(AF4-AH4&gt;0,"○",IF(AF4-AH4=0,"△","●")))</f>
        <v>△</v>
      </c>
      <c r="AG5" s="589"/>
      <c r="AH5" s="590"/>
      <c r="AI5" s="588" t="str">
        <f>IF(AI4="","",IF(AI4-AK4&gt;0,"○",IF(AI4-AK4=0,"△","●")))</f>
        <v>△</v>
      </c>
      <c r="AJ5" s="589"/>
      <c r="AK5" s="590"/>
      <c r="AL5" s="588" t="str">
        <f>IF(AL4="","",IF(AL4-AN4&gt;0,"○",IF(AL4-AN4=0,"△","●")))</f>
        <v>△</v>
      </c>
      <c r="AM5" s="589"/>
      <c r="AN5" s="590"/>
      <c r="AO5" s="585"/>
      <c r="AP5" s="585"/>
      <c r="AQ5" s="585"/>
      <c r="AR5" s="585"/>
      <c r="AS5" s="585"/>
      <c r="AT5" s="585"/>
      <c r="AU5" s="585"/>
      <c r="AV5" s="613"/>
      <c r="AW5" s="586"/>
    </row>
    <row r="6" spans="1:49" ht="17.100000000000001" customHeight="1" x14ac:dyDescent="0.25">
      <c r="A6" s="585">
        <v>2</v>
      </c>
      <c r="B6" s="608" t="s">
        <v>206</v>
      </c>
      <c r="C6" s="609"/>
      <c r="D6" s="36"/>
      <c r="E6" s="37" t="s">
        <v>38</v>
      </c>
      <c r="F6" s="38"/>
      <c r="G6" s="600"/>
      <c r="H6" s="601"/>
      <c r="I6" s="602"/>
      <c r="J6" s="272"/>
      <c r="K6" s="39" t="s">
        <v>36</v>
      </c>
      <c r="L6" s="40"/>
      <c r="M6" s="39"/>
      <c r="N6" s="39" t="s">
        <v>36</v>
      </c>
      <c r="O6" s="39"/>
      <c r="P6" s="606">
        <f t="shared" ref="P6" si="0">(COUNTIF(D7:O7,"○")*3)+(COUNTIF(D7:O7,"△")*1)</f>
        <v>0</v>
      </c>
      <c r="Q6" s="606"/>
      <c r="R6" s="606"/>
      <c r="S6" s="607" t="str">
        <f>IF(SUM(I4:I11)=0,"",(SUM(I4:I11)))</f>
        <v/>
      </c>
      <c r="T6" s="607"/>
      <c r="U6" s="607" t="str">
        <f>IF(SUM(G4:G11)=0,"",(SUM(G4:G11)))</f>
        <v/>
      </c>
      <c r="V6" s="607"/>
      <c r="W6" s="591"/>
      <c r="X6" s="593"/>
      <c r="Y6" s="68"/>
      <c r="Z6" s="585">
        <v>2</v>
      </c>
      <c r="AA6" s="596" t="str">
        <f t="shared" ref="AA6" si="1">B6</f>
        <v>羽黒SSS</v>
      </c>
      <c r="AB6" s="597"/>
      <c r="AC6" s="36"/>
      <c r="AD6" s="37" t="s">
        <v>38</v>
      </c>
      <c r="AE6" s="38"/>
      <c r="AF6" s="600"/>
      <c r="AG6" s="601"/>
      <c r="AH6" s="602"/>
      <c r="AI6" s="272">
        <f>AH8</f>
        <v>0</v>
      </c>
      <c r="AJ6" s="39" t="s">
        <v>36</v>
      </c>
      <c r="AK6" s="40">
        <f>AF8</f>
        <v>0</v>
      </c>
      <c r="AL6" s="39">
        <f>AH10</f>
        <v>0</v>
      </c>
      <c r="AM6" s="39" t="s">
        <v>36</v>
      </c>
      <c r="AN6" s="39">
        <f>AF10</f>
        <v>0</v>
      </c>
      <c r="AO6" s="585">
        <f t="shared" ref="AO6" si="2">(COUNTIF(AC7:AN7,"○")*3)+(COUNTIF(AC7:AN7,"△")*1)</f>
        <v>2</v>
      </c>
      <c r="AP6" s="585"/>
      <c r="AQ6" s="585"/>
      <c r="AR6" s="585"/>
      <c r="AS6" s="585"/>
      <c r="AT6" s="585"/>
      <c r="AU6" s="585"/>
      <c r="AV6" s="612"/>
      <c r="AW6" s="586"/>
    </row>
    <row r="7" spans="1:49" ht="17.100000000000001" customHeight="1" x14ac:dyDescent="0.25">
      <c r="A7" s="585"/>
      <c r="B7" s="610"/>
      <c r="C7" s="611"/>
      <c r="D7" s="614" t="str">
        <f>IF(D6="","",IF(D6-F6&gt;0,"○",IF(D6-F6=0,"△","●")))</f>
        <v/>
      </c>
      <c r="E7" s="615"/>
      <c r="F7" s="616"/>
      <c r="G7" s="603"/>
      <c r="H7" s="604"/>
      <c r="I7" s="605"/>
      <c r="J7" s="588" t="str">
        <f>IF(J6="","",IF(J6-L6&gt;0,"○",IF(J6-L6=0,"△","●")))</f>
        <v/>
      </c>
      <c r="K7" s="589"/>
      <c r="L7" s="590"/>
      <c r="M7" s="588" t="str">
        <f>IF(M6="","",IF(M6-O6&gt;0,"○",IF(M6-O6=0,"△","●")))</f>
        <v/>
      </c>
      <c r="N7" s="589"/>
      <c r="O7" s="590"/>
      <c r="P7" s="606"/>
      <c r="Q7" s="606"/>
      <c r="R7" s="606"/>
      <c r="S7" s="607"/>
      <c r="T7" s="607"/>
      <c r="U7" s="607"/>
      <c r="V7" s="607"/>
      <c r="W7" s="592"/>
      <c r="X7" s="593"/>
      <c r="Y7" s="68"/>
      <c r="Z7" s="585"/>
      <c r="AA7" s="598"/>
      <c r="AB7" s="599"/>
      <c r="AC7" s="614" t="str">
        <f>IF(AC6="","",IF(AC6-AE6&gt;0,"○",IF(AC6-AE6=0,"△","●")))</f>
        <v/>
      </c>
      <c r="AD7" s="615"/>
      <c r="AE7" s="616"/>
      <c r="AF7" s="603"/>
      <c r="AG7" s="604"/>
      <c r="AH7" s="605"/>
      <c r="AI7" s="588" t="str">
        <f>IF(AI6="","",IF(AI6-AK6&gt;0,"○",IF(AI6-AK6=0,"△","●")))</f>
        <v>△</v>
      </c>
      <c r="AJ7" s="589"/>
      <c r="AK7" s="590"/>
      <c r="AL7" s="588" t="str">
        <f>IF(AL6="","",IF(AL6-AN6&gt;0,"○",IF(AL6-AN6=0,"△","●")))</f>
        <v>△</v>
      </c>
      <c r="AM7" s="589"/>
      <c r="AN7" s="590"/>
      <c r="AO7" s="585"/>
      <c r="AP7" s="585"/>
      <c r="AQ7" s="585"/>
      <c r="AR7" s="585"/>
      <c r="AS7" s="585"/>
      <c r="AT7" s="585"/>
      <c r="AU7" s="585"/>
      <c r="AV7" s="613"/>
      <c r="AW7" s="586"/>
    </row>
    <row r="8" spans="1:49" ht="17.100000000000001" customHeight="1" x14ac:dyDescent="0.25">
      <c r="A8" s="594">
        <v>3</v>
      </c>
      <c r="B8" s="617" t="s">
        <v>112</v>
      </c>
      <c r="C8" s="597"/>
      <c r="D8" s="36"/>
      <c r="E8" s="37" t="s">
        <v>38</v>
      </c>
      <c r="F8" s="38"/>
      <c r="G8" s="37"/>
      <c r="H8" s="37" t="s">
        <v>38</v>
      </c>
      <c r="I8" s="38"/>
      <c r="J8" s="600"/>
      <c r="K8" s="601"/>
      <c r="L8" s="602"/>
      <c r="M8" s="272"/>
      <c r="N8" s="39" t="s">
        <v>36</v>
      </c>
      <c r="O8" s="40"/>
      <c r="P8" s="606">
        <f t="shared" ref="P8" si="3">(COUNTIF(D9:O9,"○")*3)+(COUNTIF(D9:O9,"△")*1)</f>
        <v>0</v>
      </c>
      <c r="Q8" s="606"/>
      <c r="R8" s="606"/>
      <c r="S8" s="607" t="str">
        <f>IF(SUM(L4:L11)=0,"",(SUM(L4:L11)))</f>
        <v/>
      </c>
      <c r="T8" s="607"/>
      <c r="U8" s="607" t="str">
        <f>IF(SUM(J4:J11)=0,"",(SUM(J4:J11)))</f>
        <v/>
      </c>
      <c r="V8" s="607"/>
      <c r="W8" s="591"/>
      <c r="X8" s="593"/>
      <c r="Y8" s="68"/>
      <c r="Z8" s="594">
        <v>3</v>
      </c>
      <c r="AA8" s="596" t="str">
        <f t="shared" ref="AA8" si="4">B8</f>
        <v>南部FC</v>
      </c>
      <c r="AB8" s="597"/>
      <c r="AC8" s="36"/>
      <c r="AD8" s="37" t="s">
        <v>38</v>
      </c>
      <c r="AE8" s="38"/>
      <c r="AF8" s="37"/>
      <c r="AG8" s="37" t="s">
        <v>38</v>
      </c>
      <c r="AH8" s="38"/>
      <c r="AI8" s="600"/>
      <c r="AJ8" s="601"/>
      <c r="AK8" s="602"/>
      <c r="AL8" s="272">
        <f>AK10</f>
        <v>0</v>
      </c>
      <c r="AM8" s="39" t="s">
        <v>36</v>
      </c>
      <c r="AN8" s="40">
        <f>AI10</f>
        <v>0</v>
      </c>
      <c r="AO8" s="585">
        <f t="shared" ref="AO8" si="5">(COUNTIF(AC9:AN9,"○")*3)+(COUNTIF(AC9:AN9,"△")*1)</f>
        <v>1</v>
      </c>
      <c r="AP8" s="585"/>
      <c r="AQ8" s="585"/>
      <c r="AR8" s="585"/>
      <c r="AS8" s="585"/>
      <c r="AT8" s="585"/>
      <c r="AU8" s="585"/>
      <c r="AV8" s="612"/>
      <c r="AW8" s="586"/>
    </row>
    <row r="9" spans="1:49" ht="17.100000000000001" customHeight="1" x14ac:dyDescent="0.25">
      <c r="A9" s="595"/>
      <c r="B9" s="583"/>
      <c r="C9" s="599"/>
      <c r="D9" s="614" t="str">
        <f>IF(D8="","",IF(D8-F8&gt;0,"○",IF(D8-F8=0,"△","●")))</f>
        <v/>
      </c>
      <c r="E9" s="615"/>
      <c r="F9" s="616"/>
      <c r="G9" s="614" t="str">
        <f>IF(G8="","",IF(G8-I8&gt;0,"○",IF(G8-I8=0,"△","●")))</f>
        <v/>
      </c>
      <c r="H9" s="615"/>
      <c r="I9" s="616"/>
      <c r="J9" s="603"/>
      <c r="K9" s="604"/>
      <c r="L9" s="605"/>
      <c r="M9" s="588" t="str">
        <f>IF(M8="","",IF(M8-O8&gt;0,"○",IF(M8-O8=0,"△","●")))</f>
        <v/>
      </c>
      <c r="N9" s="589"/>
      <c r="O9" s="590"/>
      <c r="P9" s="606"/>
      <c r="Q9" s="606"/>
      <c r="R9" s="606"/>
      <c r="S9" s="607"/>
      <c r="T9" s="607"/>
      <c r="U9" s="607"/>
      <c r="V9" s="607"/>
      <c r="W9" s="592"/>
      <c r="X9" s="593"/>
      <c r="Y9" s="68"/>
      <c r="Z9" s="595"/>
      <c r="AA9" s="598"/>
      <c r="AB9" s="599"/>
      <c r="AC9" s="614" t="str">
        <f>IF(AC8="","",IF(AC8-AE8&gt;0,"○",IF(AC8-AE8=0,"△","●")))</f>
        <v/>
      </c>
      <c r="AD9" s="615"/>
      <c r="AE9" s="616"/>
      <c r="AF9" s="614" t="str">
        <f>IF(AF8="","",IF(AF8-AH8&gt;0,"○",IF(AF8-AH8=0,"△","●")))</f>
        <v/>
      </c>
      <c r="AG9" s="615"/>
      <c r="AH9" s="616"/>
      <c r="AI9" s="603"/>
      <c r="AJ9" s="604"/>
      <c r="AK9" s="605"/>
      <c r="AL9" s="588" t="str">
        <f>IF(AL8="","",IF(AL8-AN8&gt;0,"○",IF(AL8-AN8=0,"△","●")))</f>
        <v>△</v>
      </c>
      <c r="AM9" s="589"/>
      <c r="AN9" s="590"/>
      <c r="AO9" s="585"/>
      <c r="AP9" s="585"/>
      <c r="AQ9" s="585"/>
      <c r="AR9" s="585"/>
      <c r="AS9" s="585"/>
      <c r="AT9" s="585"/>
      <c r="AU9" s="585"/>
      <c r="AV9" s="613"/>
      <c r="AW9" s="586"/>
    </row>
    <row r="10" spans="1:49" ht="17.100000000000001" customHeight="1" x14ac:dyDescent="0.25">
      <c r="A10" s="585">
        <v>4</v>
      </c>
      <c r="B10" s="617" t="s">
        <v>424</v>
      </c>
      <c r="C10" s="597"/>
      <c r="D10" s="36"/>
      <c r="E10" s="37" t="s">
        <v>36</v>
      </c>
      <c r="F10" s="38"/>
      <c r="G10" s="37"/>
      <c r="H10" s="37" t="s">
        <v>38</v>
      </c>
      <c r="I10" s="37"/>
      <c r="J10" s="36"/>
      <c r="K10" s="37" t="s">
        <v>38</v>
      </c>
      <c r="L10" s="38"/>
      <c r="M10" s="600"/>
      <c r="N10" s="601"/>
      <c r="O10" s="602"/>
      <c r="P10" s="606">
        <f t="shared" ref="P10" si="6">(COUNTIF(D11:O11,"○")*3)+(COUNTIF(D11:O11,"△")*1)</f>
        <v>0</v>
      </c>
      <c r="Q10" s="606"/>
      <c r="R10" s="606"/>
      <c r="S10" s="607" t="str">
        <f>IF(SUM(O4:O11)=0,"",(SUM(O4:O11)))</f>
        <v/>
      </c>
      <c r="T10" s="607"/>
      <c r="U10" s="607" t="str">
        <f>IF(SUM(M4:M11)=0,"",(SUM(M4:M11)))</f>
        <v/>
      </c>
      <c r="V10" s="607"/>
      <c r="W10" s="591"/>
      <c r="X10" s="593"/>
      <c r="Y10" s="68"/>
      <c r="Z10" s="585">
        <v>4</v>
      </c>
      <c r="AA10" s="596" t="str">
        <f t="shared" ref="AA10" si="7">B10</f>
        <v>アミーゴスFC</v>
      </c>
      <c r="AB10" s="597"/>
      <c r="AC10" s="36"/>
      <c r="AD10" s="37" t="s">
        <v>36</v>
      </c>
      <c r="AE10" s="38"/>
      <c r="AF10" s="37"/>
      <c r="AG10" s="37" t="s">
        <v>38</v>
      </c>
      <c r="AH10" s="37"/>
      <c r="AI10" s="36"/>
      <c r="AJ10" s="37" t="s">
        <v>38</v>
      </c>
      <c r="AK10" s="38"/>
      <c r="AL10" s="600"/>
      <c r="AM10" s="601"/>
      <c r="AN10" s="602"/>
      <c r="AO10" s="585">
        <f t="shared" ref="AO10" si="8">(COUNTIF(AC11:AN11,"○")*3)+(COUNTIF(AC11:AN11,"△")*1)</f>
        <v>0</v>
      </c>
      <c r="AP10" s="585"/>
      <c r="AQ10" s="585"/>
      <c r="AR10" s="585"/>
      <c r="AS10" s="585"/>
      <c r="AT10" s="585"/>
      <c r="AU10" s="585"/>
      <c r="AV10" s="612"/>
      <c r="AW10" s="586"/>
    </row>
    <row r="11" spans="1:49" ht="17.100000000000001" customHeight="1" x14ac:dyDescent="0.25">
      <c r="A11" s="585"/>
      <c r="B11" s="583"/>
      <c r="C11" s="599"/>
      <c r="D11" s="614" t="str">
        <f>IF(D10="","",IF(D10-F10&gt;0,"○",IF(D10-F10=0,"△","●")))</f>
        <v/>
      </c>
      <c r="E11" s="615"/>
      <c r="F11" s="616"/>
      <c r="G11" s="614" t="str">
        <f>IF(G10="","",IF(G10-I10&gt;0,"○",IF(G10-I10=0,"△","●")))</f>
        <v/>
      </c>
      <c r="H11" s="615"/>
      <c r="I11" s="616"/>
      <c r="J11" s="614" t="str">
        <f>IF(J10="","",IF(J10-L10&gt;0,"○",IF(J10-L10=0,"△","●")))</f>
        <v/>
      </c>
      <c r="K11" s="615"/>
      <c r="L11" s="616"/>
      <c r="M11" s="603"/>
      <c r="N11" s="604"/>
      <c r="O11" s="605"/>
      <c r="P11" s="606"/>
      <c r="Q11" s="606"/>
      <c r="R11" s="606"/>
      <c r="S11" s="607"/>
      <c r="T11" s="607"/>
      <c r="U11" s="607"/>
      <c r="V11" s="607"/>
      <c r="W11" s="592"/>
      <c r="X11" s="593"/>
      <c r="Y11" s="68"/>
      <c r="Z11" s="585"/>
      <c r="AA11" s="598"/>
      <c r="AB11" s="599"/>
      <c r="AC11" s="614" t="str">
        <f>IF(AC10="","",IF(AC10-AE10&gt;0,"○",IF(AC10-AE10=0,"△","●")))</f>
        <v/>
      </c>
      <c r="AD11" s="615"/>
      <c r="AE11" s="616"/>
      <c r="AF11" s="614" t="str">
        <f>IF(AF10="","",IF(AF10-AH10&gt;0,"○",IF(AF10-AH10=0,"△","●")))</f>
        <v/>
      </c>
      <c r="AG11" s="615"/>
      <c r="AH11" s="616"/>
      <c r="AI11" s="614" t="str">
        <f>IF(AI10="","",IF(AI10-AK10&gt;0,"○",IF(AI10-AK10=0,"△","●")))</f>
        <v/>
      </c>
      <c r="AJ11" s="615"/>
      <c r="AK11" s="616"/>
      <c r="AL11" s="603"/>
      <c r="AM11" s="604"/>
      <c r="AN11" s="605"/>
      <c r="AO11" s="585"/>
      <c r="AP11" s="585"/>
      <c r="AQ11" s="585"/>
      <c r="AR11" s="585"/>
      <c r="AS11" s="585"/>
      <c r="AT11" s="585"/>
      <c r="AU11" s="585"/>
      <c r="AV11" s="613"/>
      <c r="AW11" s="586"/>
    </row>
    <row r="12" spans="1:49" ht="17.100000000000001" customHeight="1" x14ac:dyDescent="0.25">
      <c r="A12" s="67"/>
      <c r="B12" s="67"/>
      <c r="C12" s="67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59"/>
      <c r="Q12" s="159"/>
      <c r="R12" s="159"/>
      <c r="S12" s="159"/>
      <c r="T12" s="159"/>
      <c r="U12" s="159"/>
      <c r="V12" s="159"/>
      <c r="W12" s="159"/>
      <c r="X12" s="68"/>
      <c r="Y12" s="68"/>
      <c r="Z12" s="67"/>
      <c r="AA12" s="67"/>
      <c r="AB12" s="67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159"/>
      <c r="AP12" s="159"/>
      <c r="AQ12" s="159"/>
      <c r="AR12" s="159"/>
      <c r="AS12" s="159"/>
      <c r="AT12" s="159"/>
      <c r="AU12" s="159"/>
      <c r="AV12" s="159"/>
      <c r="AW12" s="68"/>
    </row>
    <row r="13" spans="1:49" ht="16.899999999999999" customHeight="1" x14ac:dyDescent="0.25">
      <c r="B13" s="67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60" t="s">
        <v>98</v>
      </c>
      <c r="P13" s="159"/>
      <c r="Q13" s="159"/>
      <c r="R13" s="159"/>
      <c r="S13" s="159"/>
      <c r="T13" s="683" t="s">
        <v>206</v>
      </c>
      <c r="U13" s="683"/>
      <c r="V13" s="683"/>
      <c r="W13" s="683"/>
      <c r="X13" s="68"/>
      <c r="Y13" s="68"/>
      <c r="AA13" s="67"/>
      <c r="AB13" s="67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159"/>
      <c r="AP13" s="159"/>
      <c r="AQ13" s="159"/>
      <c r="AR13" s="159"/>
      <c r="AS13" s="159"/>
      <c r="AT13" s="159"/>
      <c r="AU13" s="159"/>
      <c r="AV13" s="159"/>
      <c r="AW13" s="68"/>
    </row>
    <row r="14" spans="1:49" ht="17.100000000000001" customHeight="1" x14ac:dyDescent="0.25">
      <c r="A14" s="641" t="s">
        <v>5</v>
      </c>
      <c r="B14" s="584" t="s">
        <v>6</v>
      </c>
      <c r="C14" s="576"/>
      <c r="D14" s="643" t="str">
        <f>B2</f>
        <v>L</v>
      </c>
      <c r="E14" s="644"/>
      <c r="F14" s="644" t="s">
        <v>29</v>
      </c>
      <c r="G14" s="644"/>
      <c r="H14" s="644"/>
      <c r="I14" s="273"/>
      <c r="J14" s="644" t="s">
        <v>84</v>
      </c>
      <c r="K14" s="644"/>
      <c r="L14" s="644"/>
      <c r="M14" s="644"/>
      <c r="N14" s="647" t="s">
        <v>425</v>
      </c>
      <c r="O14" s="647"/>
      <c r="P14" s="647"/>
      <c r="Q14" s="647"/>
      <c r="R14" s="647"/>
      <c r="S14" s="647"/>
      <c r="T14" s="647"/>
      <c r="U14" s="647"/>
      <c r="V14" s="648"/>
      <c r="W14" s="619" t="s">
        <v>85</v>
      </c>
      <c r="X14" s="594" t="s">
        <v>8</v>
      </c>
      <c r="Y14" s="70"/>
      <c r="Z14" s="639" t="s">
        <v>5</v>
      </c>
      <c r="AA14" s="584" t="s">
        <v>6</v>
      </c>
      <c r="AB14" s="576"/>
      <c r="AC14" s="640" t="str">
        <f>AA2</f>
        <v>Ａ</v>
      </c>
      <c r="AD14" s="618"/>
      <c r="AE14" s="618" t="s">
        <v>29</v>
      </c>
      <c r="AF14" s="618"/>
      <c r="AG14" s="618"/>
      <c r="AH14" s="161"/>
      <c r="AI14" s="618" t="s">
        <v>84</v>
      </c>
      <c r="AJ14" s="618"/>
      <c r="AK14" s="618"/>
      <c r="AL14" s="618"/>
      <c r="AM14" s="618"/>
      <c r="AN14" s="618"/>
      <c r="AO14" s="618"/>
      <c r="AP14" s="618"/>
      <c r="AQ14" s="618"/>
      <c r="AR14" s="618"/>
      <c r="AS14" s="618"/>
      <c r="AT14" s="618"/>
      <c r="AU14" s="597"/>
      <c r="AV14" s="619" t="s">
        <v>85</v>
      </c>
      <c r="AW14" s="594" t="s">
        <v>8</v>
      </c>
    </row>
    <row r="15" spans="1:49" ht="17.100000000000001" customHeight="1" x14ac:dyDescent="0.25">
      <c r="A15" s="642"/>
      <c r="B15" s="577"/>
      <c r="C15" s="579"/>
      <c r="D15" s="645"/>
      <c r="E15" s="646"/>
      <c r="F15" s="646"/>
      <c r="G15" s="646"/>
      <c r="H15" s="646"/>
      <c r="I15" s="274"/>
      <c r="J15" s="646"/>
      <c r="K15" s="646"/>
      <c r="L15" s="646"/>
      <c r="M15" s="646"/>
      <c r="N15" s="649"/>
      <c r="O15" s="649"/>
      <c r="P15" s="649"/>
      <c r="Q15" s="649"/>
      <c r="R15" s="649"/>
      <c r="S15" s="649"/>
      <c r="T15" s="649"/>
      <c r="U15" s="649"/>
      <c r="V15" s="650"/>
      <c r="W15" s="638"/>
      <c r="X15" s="595"/>
      <c r="Y15" s="70"/>
      <c r="Z15" s="639"/>
      <c r="AA15" s="577"/>
      <c r="AB15" s="579"/>
      <c r="AC15" s="598"/>
      <c r="AD15" s="583"/>
      <c r="AE15" s="583"/>
      <c r="AF15" s="583"/>
      <c r="AG15" s="583"/>
      <c r="AH15" s="162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99"/>
      <c r="AV15" s="620"/>
      <c r="AW15" s="620"/>
    </row>
    <row r="16" spans="1:49" ht="17.100000000000001" customHeight="1" x14ac:dyDescent="0.3">
      <c r="A16" s="621">
        <v>1</v>
      </c>
      <c r="B16" s="623">
        <v>0.4375</v>
      </c>
      <c r="C16" s="624"/>
      <c r="D16" s="627" t="str">
        <f>B8</f>
        <v>南部FC</v>
      </c>
      <c r="E16" s="628"/>
      <c r="F16" s="628"/>
      <c r="G16" s="628"/>
      <c r="H16" s="609"/>
      <c r="I16" s="630"/>
      <c r="J16" s="631"/>
      <c r="K16" s="634" t="s">
        <v>39</v>
      </c>
      <c r="L16" s="113"/>
      <c r="M16" s="114" t="s">
        <v>38</v>
      </c>
      <c r="N16" s="113"/>
      <c r="O16" s="636" t="s">
        <v>40</v>
      </c>
      <c r="P16" s="644"/>
      <c r="Q16" s="652"/>
      <c r="R16" s="640" t="str">
        <f>B10</f>
        <v>アミーゴスFC</v>
      </c>
      <c r="S16" s="618"/>
      <c r="T16" s="618"/>
      <c r="U16" s="618"/>
      <c r="V16" s="597"/>
      <c r="W16" s="651" t="str">
        <f>B6</f>
        <v>羽黒SSS</v>
      </c>
      <c r="X16" s="651" t="str">
        <f>B4</f>
        <v>御坂SSS</v>
      </c>
      <c r="Y16" s="70"/>
      <c r="Z16" s="664">
        <v>1</v>
      </c>
      <c r="AA16" s="623">
        <f>B16</f>
        <v>0.4375</v>
      </c>
      <c r="AB16" s="624"/>
      <c r="AC16" s="654" t="str">
        <f>D16</f>
        <v>南部FC</v>
      </c>
      <c r="AD16" s="654"/>
      <c r="AE16" s="654"/>
      <c r="AF16" s="654"/>
      <c r="AG16" s="654"/>
      <c r="AH16" s="656"/>
      <c r="AI16" s="657"/>
      <c r="AJ16" s="660" t="s">
        <v>39</v>
      </c>
      <c r="AK16" s="26"/>
      <c r="AL16" s="127" t="s">
        <v>38</v>
      </c>
      <c r="AM16" s="26"/>
      <c r="AN16" s="662" t="s">
        <v>40</v>
      </c>
      <c r="AO16" s="640"/>
      <c r="AP16" s="597"/>
      <c r="AQ16" s="654" t="str">
        <f>R16</f>
        <v>アミーゴスFC</v>
      </c>
      <c r="AR16" s="654"/>
      <c r="AS16" s="654"/>
      <c r="AT16" s="654"/>
      <c r="AU16" s="654"/>
      <c r="AV16" s="651" t="str">
        <f>W16</f>
        <v>羽黒SSS</v>
      </c>
      <c r="AW16" s="651" t="str">
        <f>X16</f>
        <v>御坂SSS</v>
      </c>
    </row>
    <row r="17" spans="1:49" ht="17.100000000000001" customHeight="1" x14ac:dyDescent="0.3">
      <c r="A17" s="622"/>
      <c r="B17" s="625"/>
      <c r="C17" s="626"/>
      <c r="D17" s="629"/>
      <c r="E17" s="610"/>
      <c r="F17" s="610"/>
      <c r="G17" s="610"/>
      <c r="H17" s="611"/>
      <c r="I17" s="632"/>
      <c r="J17" s="633"/>
      <c r="K17" s="635"/>
      <c r="L17" s="115"/>
      <c r="M17" s="116" t="s">
        <v>38</v>
      </c>
      <c r="N17" s="115"/>
      <c r="O17" s="637"/>
      <c r="P17" s="646"/>
      <c r="Q17" s="653"/>
      <c r="R17" s="598"/>
      <c r="S17" s="583"/>
      <c r="T17" s="583"/>
      <c r="U17" s="583"/>
      <c r="V17" s="599"/>
      <c r="W17" s="620"/>
      <c r="X17" s="620"/>
      <c r="Y17" s="70"/>
      <c r="Z17" s="664"/>
      <c r="AA17" s="625"/>
      <c r="AB17" s="626"/>
      <c r="AC17" s="655"/>
      <c r="AD17" s="655"/>
      <c r="AE17" s="655"/>
      <c r="AF17" s="655"/>
      <c r="AG17" s="655"/>
      <c r="AH17" s="658"/>
      <c r="AI17" s="659"/>
      <c r="AJ17" s="661"/>
      <c r="AK17" s="27"/>
      <c r="AL17" s="278" t="s">
        <v>38</v>
      </c>
      <c r="AM17" s="27"/>
      <c r="AN17" s="663"/>
      <c r="AO17" s="598"/>
      <c r="AP17" s="599"/>
      <c r="AQ17" s="655"/>
      <c r="AR17" s="655"/>
      <c r="AS17" s="655"/>
      <c r="AT17" s="655"/>
      <c r="AU17" s="655"/>
      <c r="AV17" s="620"/>
      <c r="AW17" s="620"/>
    </row>
    <row r="18" spans="1:49" ht="17.100000000000001" customHeight="1" x14ac:dyDescent="0.3">
      <c r="A18" s="621">
        <v>2</v>
      </c>
      <c r="B18" s="623">
        <v>0.47916666666666669</v>
      </c>
      <c r="C18" s="624"/>
      <c r="D18" s="627" t="str">
        <f>B4</f>
        <v>御坂SSS</v>
      </c>
      <c r="E18" s="628"/>
      <c r="F18" s="628"/>
      <c r="G18" s="628"/>
      <c r="H18" s="609"/>
      <c r="I18" s="630"/>
      <c r="J18" s="631"/>
      <c r="K18" s="634" t="s">
        <v>39</v>
      </c>
      <c r="L18" s="113"/>
      <c r="M18" s="114" t="s">
        <v>38</v>
      </c>
      <c r="N18" s="113"/>
      <c r="O18" s="636" t="s">
        <v>40</v>
      </c>
      <c r="P18" s="644"/>
      <c r="Q18" s="652"/>
      <c r="R18" s="640" t="str">
        <f>B6</f>
        <v>羽黒SSS</v>
      </c>
      <c r="S18" s="618"/>
      <c r="T18" s="618"/>
      <c r="U18" s="618"/>
      <c r="V18" s="597"/>
      <c r="W18" s="651" t="str">
        <f>B10</f>
        <v>アミーゴスFC</v>
      </c>
      <c r="X18" s="651" t="str">
        <f>B8</f>
        <v>南部FC</v>
      </c>
      <c r="Y18" s="70"/>
      <c r="Z18" s="664">
        <v>2</v>
      </c>
      <c r="AA18" s="623">
        <f t="shared" ref="AA18" si="9">B18</f>
        <v>0.47916666666666669</v>
      </c>
      <c r="AB18" s="624"/>
      <c r="AC18" s="654" t="str">
        <f t="shared" ref="AC18" si="10">D18</f>
        <v>御坂SSS</v>
      </c>
      <c r="AD18" s="654"/>
      <c r="AE18" s="654"/>
      <c r="AF18" s="654"/>
      <c r="AG18" s="654"/>
      <c r="AH18" s="656"/>
      <c r="AI18" s="657"/>
      <c r="AJ18" s="660" t="s">
        <v>39</v>
      </c>
      <c r="AK18" s="26"/>
      <c r="AL18" s="127" t="s">
        <v>38</v>
      </c>
      <c r="AM18" s="26"/>
      <c r="AN18" s="662" t="s">
        <v>40</v>
      </c>
      <c r="AO18" s="640"/>
      <c r="AP18" s="597"/>
      <c r="AQ18" s="654" t="str">
        <f t="shared" ref="AQ18" si="11">R18</f>
        <v>羽黒SSS</v>
      </c>
      <c r="AR18" s="654"/>
      <c r="AS18" s="654"/>
      <c r="AT18" s="654"/>
      <c r="AU18" s="654"/>
      <c r="AV18" s="651" t="str">
        <f t="shared" ref="AV18:AW18" si="12">W18</f>
        <v>アミーゴスFC</v>
      </c>
      <c r="AW18" s="651" t="str">
        <f t="shared" si="12"/>
        <v>南部FC</v>
      </c>
    </row>
    <row r="19" spans="1:49" ht="17.100000000000001" customHeight="1" x14ac:dyDescent="0.3">
      <c r="A19" s="622"/>
      <c r="B19" s="625"/>
      <c r="C19" s="626"/>
      <c r="D19" s="629"/>
      <c r="E19" s="610"/>
      <c r="F19" s="610"/>
      <c r="G19" s="610"/>
      <c r="H19" s="611"/>
      <c r="I19" s="632"/>
      <c r="J19" s="633"/>
      <c r="K19" s="635"/>
      <c r="L19" s="115"/>
      <c r="M19" s="116" t="s">
        <v>38</v>
      </c>
      <c r="N19" s="115"/>
      <c r="O19" s="637"/>
      <c r="P19" s="646"/>
      <c r="Q19" s="653"/>
      <c r="R19" s="598"/>
      <c r="S19" s="583"/>
      <c r="T19" s="583"/>
      <c r="U19" s="583"/>
      <c r="V19" s="599"/>
      <c r="W19" s="620"/>
      <c r="X19" s="620"/>
      <c r="Y19" s="70"/>
      <c r="Z19" s="664"/>
      <c r="AA19" s="625"/>
      <c r="AB19" s="626"/>
      <c r="AC19" s="655"/>
      <c r="AD19" s="655"/>
      <c r="AE19" s="655"/>
      <c r="AF19" s="655"/>
      <c r="AG19" s="655"/>
      <c r="AH19" s="658"/>
      <c r="AI19" s="659"/>
      <c r="AJ19" s="661"/>
      <c r="AK19" s="27"/>
      <c r="AL19" s="278" t="s">
        <v>38</v>
      </c>
      <c r="AM19" s="27"/>
      <c r="AN19" s="663"/>
      <c r="AO19" s="598"/>
      <c r="AP19" s="599"/>
      <c r="AQ19" s="655"/>
      <c r="AR19" s="655"/>
      <c r="AS19" s="655"/>
      <c r="AT19" s="655"/>
      <c r="AU19" s="655"/>
      <c r="AV19" s="620"/>
      <c r="AW19" s="620"/>
    </row>
    <row r="20" spans="1:49" ht="17.100000000000001" customHeight="1" x14ac:dyDescent="0.3">
      <c r="A20" s="621">
        <v>3</v>
      </c>
      <c r="B20" s="623">
        <v>0.5625</v>
      </c>
      <c r="C20" s="624"/>
      <c r="D20" s="627" t="str">
        <f>B6</f>
        <v>羽黒SSS</v>
      </c>
      <c r="E20" s="628"/>
      <c r="F20" s="628"/>
      <c r="G20" s="628"/>
      <c r="H20" s="609"/>
      <c r="I20" s="630"/>
      <c r="J20" s="631"/>
      <c r="K20" s="634" t="s">
        <v>39</v>
      </c>
      <c r="L20" s="113"/>
      <c r="M20" s="114" t="s">
        <v>38</v>
      </c>
      <c r="N20" s="113"/>
      <c r="O20" s="636" t="s">
        <v>40</v>
      </c>
      <c r="P20" s="644"/>
      <c r="Q20" s="652"/>
      <c r="R20" s="640" t="str">
        <f>B8</f>
        <v>南部FC</v>
      </c>
      <c r="S20" s="618"/>
      <c r="T20" s="618"/>
      <c r="U20" s="618"/>
      <c r="V20" s="597"/>
      <c r="W20" s="651" t="str">
        <f>B4</f>
        <v>御坂SSS</v>
      </c>
      <c r="X20" s="651" t="str">
        <f>B10</f>
        <v>アミーゴスFC</v>
      </c>
      <c r="Y20" s="70"/>
      <c r="Z20" s="664">
        <v>3</v>
      </c>
      <c r="AA20" s="623">
        <f t="shared" ref="AA20" si="13">B20</f>
        <v>0.5625</v>
      </c>
      <c r="AB20" s="624"/>
      <c r="AC20" s="654" t="str">
        <f t="shared" ref="AC20" si="14">D20</f>
        <v>羽黒SSS</v>
      </c>
      <c r="AD20" s="654"/>
      <c r="AE20" s="654"/>
      <c r="AF20" s="654"/>
      <c r="AG20" s="654"/>
      <c r="AH20" s="656"/>
      <c r="AI20" s="657"/>
      <c r="AJ20" s="660" t="s">
        <v>39</v>
      </c>
      <c r="AK20" s="26"/>
      <c r="AL20" s="127" t="s">
        <v>38</v>
      </c>
      <c r="AM20" s="26"/>
      <c r="AN20" s="662" t="s">
        <v>40</v>
      </c>
      <c r="AO20" s="640"/>
      <c r="AP20" s="597"/>
      <c r="AQ20" s="654" t="str">
        <f t="shared" ref="AQ20" si="15">R20</f>
        <v>南部FC</v>
      </c>
      <c r="AR20" s="654"/>
      <c r="AS20" s="654"/>
      <c r="AT20" s="654"/>
      <c r="AU20" s="654"/>
      <c r="AV20" s="651" t="str">
        <f t="shared" ref="AV20:AW20" si="16">W20</f>
        <v>御坂SSS</v>
      </c>
      <c r="AW20" s="651" t="str">
        <f t="shared" si="16"/>
        <v>アミーゴスFC</v>
      </c>
    </row>
    <row r="21" spans="1:49" ht="17.100000000000001" customHeight="1" x14ac:dyDescent="0.3">
      <c r="A21" s="622"/>
      <c r="B21" s="625"/>
      <c r="C21" s="626"/>
      <c r="D21" s="629"/>
      <c r="E21" s="610"/>
      <c r="F21" s="610"/>
      <c r="G21" s="610"/>
      <c r="H21" s="611"/>
      <c r="I21" s="632"/>
      <c r="J21" s="633"/>
      <c r="K21" s="635"/>
      <c r="L21" s="115"/>
      <c r="M21" s="116" t="s">
        <v>38</v>
      </c>
      <c r="N21" s="115"/>
      <c r="O21" s="637"/>
      <c r="P21" s="646"/>
      <c r="Q21" s="653"/>
      <c r="R21" s="598"/>
      <c r="S21" s="583"/>
      <c r="T21" s="583"/>
      <c r="U21" s="583"/>
      <c r="V21" s="599"/>
      <c r="W21" s="620"/>
      <c r="X21" s="620"/>
      <c r="Y21" s="70"/>
      <c r="Z21" s="664"/>
      <c r="AA21" s="625"/>
      <c r="AB21" s="626"/>
      <c r="AC21" s="655"/>
      <c r="AD21" s="655"/>
      <c r="AE21" s="655"/>
      <c r="AF21" s="655"/>
      <c r="AG21" s="655"/>
      <c r="AH21" s="658"/>
      <c r="AI21" s="659"/>
      <c r="AJ21" s="661"/>
      <c r="AK21" s="27"/>
      <c r="AL21" s="278" t="s">
        <v>38</v>
      </c>
      <c r="AM21" s="27"/>
      <c r="AN21" s="663"/>
      <c r="AO21" s="598"/>
      <c r="AP21" s="599"/>
      <c r="AQ21" s="655"/>
      <c r="AR21" s="655"/>
      <c r="AS21" s="655"/>
      <c r="AT21" s="655"/>
      <c r="AU21" s="655"/>
      <c r="AV21" s="620"/>
      <c r="AW21" s="620"/>
    </row>
    <row r="22" spans="1:49" ht="17.100000000000001" customHeight="1" x14ac:dyDescent="0.3">
      <c r="A22" s="621">
        <v>4</v>
      </c>
      <c r="B22" s="623">
        <v>0.60416666666666663</v>
      </c>
      <c r="C22" s="624"/>
      <c r="D22" s="627" t="str">
        <f>B4</f>
        <v>御坂SSS</v>
      </c>
      <c r="E22" s="628"/>
      <c r="F22" s="628"/>
      <c r="G22" s="628"/>
      <c r="H22" s="609"/>
      <c r="I22" s="630"/>
      <c r="J22" s="631"/>
      <c r="K22" s="634" t="s">
        <v>39</v>
      </c>
      <c r="L22" s="117"/>
      <c r="M22" s="118" t="s">
        <v>38</v>
      </c>
      <c r="N22" s="117"/>
      <c r="O22" s="636" t="s">
        <v>40</v>
      </c>
      <c r="P22" s="644"/>
      <c r="Q22" s="652"/>
      <c r="R22" s="640" t="str">
        <f>B10</f>
        <v>アミーゴスFC</v>
      </c>
      <c r="S22" s="618"/>
      <c r="T22" s="618"/>
      <c r="U22" s="618"/>
      <c r="V22" s="597"/>
      <c r="W22" s="651" t="str">
        <f>B8</f>
        <v>南部FC</v>
      </c>
      <c r="X22" s="651" t="str">
        <f>B6</f>
        <v>羽黒SSS</v>
      </c>
      <c r="Y22" s="70"/>
      <c r="Z22" s="664">
        <v>4</v>
      </c>
      <c r="AA22" s="623">
        <f t="shared" ref="AA22" si="17">B22</f>
        <v>0.60416666666666663</v>
      </c>
      <c r="AB22" s="624"/>
      <c r="AC22" s="654" t="str">
        <f t="shared" ref="AC22" si="18">D22</f>
        <v>御坂SSS</v>
      </c>
      <c r="AD22" s="654"/>
      <c r="AE22" s="654"/>
      <c r="AF22" s="654"/>
      <c r="AG22" s="654"/>
      <c r="AH22" s="665"/>
      <c r="AI22" s="666"/>
      <c r="AJ22" s="667" t="s">
        <v>39</v>
      </c>
      <c r="AK22" s="67"/>
      <c r="AL22" s="71" t="s">
        <v>38</v>
      </c>
      <c r="AM22" s="67"/>
      <c r="AN22" s="668" t="s">
        <v>40</v>
      </c>
      <c r="AO22" s="640"/>
      <c r="AP22" s="597"/>
      <c r="AQ22" s="654" t="str">
        <f t="shared" ref="AQ22" si="19">R22</f>
        <v>アミーゴスFC</v>
      </c>
      <c r="AR22" s="654"/>
      <c r="AS22" s="654"/>
      <c r="AT22" s="654"/>
      <c r="AU22" s="654"/>
      <c r="AV22" s="651" t="str">
        <f t="shared" ref="AV22:AW22" si="20">W22</f>
        <v>南部FC</v>
      </c>
      <c r="AW22" s="651" t="str">
        <f t="shared" si="20"/>
        <v>羽黒SSS</v>
      </c>
    </row>
    <row r="23" spans="1:49" ht="17.100000000000001" customHeight="1" x14ac:dyDescent="0.3">
      <c r="A23" s="622"/>
      <c r="B23" s="625"/>
      <c r="C23" s="626"/>
      <c r="D23" s="629"/>
      <c r="E23" s="610"/>
      <c r="F23" s="610"/>
      <c r="G23" s="610"/>
      <c r="H23" s="611"/>
      <c r="I23" s="632"/>
      <c r="J23" s="633"/>
      <c r="K23" s="635"/>
      <c r="L23" s="115"/>
      <c r="M23" s="116" t="s">
        <v>38</v>
      </c>
      <c r="N23" s="115"/>
      <c r="O23" s="637"/>
      <c r="P23" s="646"/>
      <c r="Q23" s="653"/>
      <c r="R23" s="598"/>
      <c r="S23" s="583"/>
      <c r="T23" s="583"/>
      <c r="U23" s="583"/>
      <c r="V23" s="599"/>
      <c r="W23" s="620"/>
      <c r="X23" s="620"/>
      <c r="Y23" s="70"/>
      <c r="Z23" s="664"/>
      <c r="AA23" s="625"/>
      <c r="AB23" s="626"/>
      <c r="AC23" s="655"/>
      <c r="AD23" s="655"/>
      <c r="AE23" s="655"/>
      <c r="AF23" s="655"/>
      <c r="AG23" s="655"/>
      <c r="AH23" s="658"/>
      <c r="AI23" s="659"/>
      <c r="AJ23" s="661"/>
      <c r="AK23" s="27"/>
      <c r="AL23" s="278" t="s">
        <v>38</v>
      </c>
      <c r="AM23" s="27"/>
      <c r="AN23" s="663"/>
      <c r="AO23" s="598"/>
      <c r="AP23" s="599"/>
      <c r="AQ23" s="655"/>
      <c r="AR23" s="655"/>
      <c r="AS23" s="655"/>
      <c r="AT23" s="655"/>
      <c r="AU23" s="655"/>
      <c r="AV23" s="620"/>
      <c r="AW23" s="620"/>
    </row>
    <row r="24" spans="1:49" ht="17.100000000000001" customHeight="1" x14ac:dyDescent="0.25">
      <c r="A24" s="664"/>
      <c r="B24" s="623"/>
      <c r="C24" s="624"/>
      <c r="D24" s="655"/>
      <c r="E24" s="655"/>
      <c r="F24" s="655"/>
      <c r="G24" s="655"/>
      <c r="H24" s="655"/>
      <c r="I24" s="656"/>
      <c r="J24" s="657"/>
      <c r="K24" s="660" t="s">
        <v>39</v>
      </c>
      <c r="L24" s="26"/>
      <c r="M24" s="127" t="s">
        <v>38</v>
      </c>
      <c r="N24" s="26"/>
      <c r="O24" s="662" t="s">
        <v>40</v>
      </c>
      <c r="P24" s="618"/>
      <c r="Q24" s="597"/>
      <c r="R24" s="584"/>
      <c r="S24" s="575"/>
      <c r="T24" s="575"/>
      <c r="U24" s="575"/>
      <c r="V24" s="576"/>
      <c r="W24" s="651"/>
      <c r="X24" s="651"/>
      <c r="Y24" s="70"/>
      <c r="Z24" s="664"/>
      <c r="AA24" s="623"/>
      <c r="AB24" s="624"/>
      <c r="AC24" s="655"/>
      <c r="AD24" s="655"/>
      <c r="AE24" s="655"/>
      <c r="AF24" s="655"/>
      <c r="AG24" s="655"/>
      <c r="AH24" s="656"/>
      <c r="AI24" s="657"/>
      <c r="AJ24" s="660" t="s">
        <v>39</v>
      </c>
      <c r="AK24" s="26"/>
      <c r="AL24" s="127" t="s">
        <v>38</v>
      </c>
      <c r="AM24" s="26"/>
      <c r="AN24" s="662" t="s">
        <v>40</v>
      </c>
      <c r="AO24" s="640"/>
      <c r="AP24" s="597"/>
      <c r="AQ24" s="584"/>
      <c r="AR24" s="575"/>
      <c r="AS24" s="575"/>
      <c r="AT24" s="575"/>
      <c r="AU24" s="576"/>
      <c r="AV24" s="651"/>
      <c r="AW24" s="651"/>
    </row>
    <row r="25" spans="1:49" ht="17.100000000000001" customHeight="1" x14ac:dyDescent="0.25">
      <c r="A25" s="664"/>
      <c r="B25" s="625"/>
      <c r="C25" s="626"/>
      <c r="D25" s="655"/>
      <c r="E25" s="655"/>
      <c r="F25" s="655"/>
      <c r="G25" s="655"/>
      <c r="H25" s="655"/>
      <c r="I25" s="658"/>
      <c r="J25" s="659"/>
      <c r="K25" s="661"/>
      <c r="L25" s="27"/>
      <c r="M25" s="278" t="s">
        <v>38</v>
      </c>
      <c r="N25" s="27"/>
      <c r="O25" s="663"/>
      <c r="P25" s="583"/>
      <c r="Q25" s="599"/>
      <c r="R25" s="577"/>
      <c r="S25" s="578"/>
      <c r="T25" s="578"/>
      <c r="U25" s="578"/>
      <c r="V25" s="579"/>
      <c r="W25" s="620"/>
      <c r="X25" s="620"/>
      <c r="Y25" s="70"/>
      <c r="Z25" s="664"/>
      <c r="AA25" s="625"/>
      <c r="AB25" s="626"/>
      <c r="AC25" s="655"/>
      <c r="AD25" s="655"/>
      <c r="AE25" s="655"/>
      <c r="AF25" s="655"/>
      <c r="AG25" s="655"/>
      <c r="AH25" s="658"/>
      <c r="AI25" s="659"/>
      <c r="AJ25" s="661"/>
      <c r="AK25" s="27"/>
      <c r="AL25" s="278" t="s">
        <v>38</v>
      </c>
      <c r="AM25" s="27"/>
      <c r="AN25" s="663"/>
      <c r="AO25" s="598"/>
      <c r="AP25" s="599"/>
      <c r="AQ25" s="577"/>
      <c r="AR25" s="578"/>
      <c r="AS25" s="578"/>
      <c r="AT25" s="578"/>
      <c r="AU25" s="579"/>
      <c r="AV25" s="620"/>
      <c r="AW25" s="620"/>
    </row>
    <row r="26" spans="1:49" ht="17.100000000000001" customHeight="1" x14ac:dyDescent="0.25">
      <c r="A26" s="277"/>
      <c r="B26" s="277"/>
      <c r="C26" s="163"/>
      <c r="D26" s="58"/>
      <c r="E26" s="59"/>
      <c r="F26" s="59"/>
      <c r="G26" s="59"/>
      <c r="H26" s="59"/>
      <c r="I26" s="60"/>
      <c r="K26" s="62"/>
      <c r="M26" s="63"/>
      <c r="O26" s="62"/>
      <c r="P26" s="59"/>
      <c r="Z26" s="277"/>
      <c r="AA26" s="277"/>
      <c r="AB26" s="163"/>
      <c r="AC26" s="58"/>
      <c r="AD26" s="59"/>
      <c r="AE26" s="59"/>
      <c r="AF26" s="59"/>
      <c r="AG26" s="59"/>
      <c r="AH26" s="60"/>
      <c r="AJ26" s="62"/>
      <c r="AL26" s="63"/>
      <c r="AN26" s="62"/>
      <c r="AO26" s="59"/>
    </row>
    <row r="27" spans="1:49" ht="17.100000000000001" customHeight="1" x14ac:dyDescent="0.25">
      <c r="A27" s="67"/>
      <c r="B27" s="67"/>
      <c r="O27" s="160" t="s">
        <v>227</v>
      </c>
      <c r="T27" s="683" t="s">
        <v>114</v>
      </c>
      <c r="U27" s="683"/>
      <c r="V27" s="683"/>
      <c r="W27" s="683"/>
      <c r="Z27" s="67"/>
      <c r="AA27" s="67"/>
    </row>
    <row r="28" spans="1:49" ht="17.100000000000001" customHeight="1" x14ac:dyDescent="0.25">
      <c r="A28" s="639" t="s">
        <v>5</v>
      </c>
      <c r="B28" s="584" t="s">
        <v>6</v>
      </c>
      <c r="C28" s="576"/>
      <c r="D28" s="669" t="str">
        <f>D14</f>
        <v>L</v>
      </c>
      <c r="E28" s="670"/>
      <c r="F28" s="670" t="s">
        <v>29</v>
      </c>
      <c r="G28" s="670"/>
      <c r="H28" s="670"/>
      <c r="I28" s="172"/>
      <c r="J28" s="670" t="s">
        <v>86</v>
      </c>
      <c r="K28" s="670"/>
      <c r="L28" s="670"/>
      <c r="M28" s="670"/>
      <c r="N28" s="673" t="s">
        <v>301</v>
      </c>
      <c r="O28" s="673"/>
      <c r="P28" s="673"/>
      <c r="Q28" s="673"/>
      <c r="R28" s="673"/>
      <c r="S28" s="673"/>
      <c r="T28" s="673"/>
      <c r="U28" s="673"/>
      <c r="V28" s="674"/>
      <c r="W28" s="619" t="s">
        <v>85</v>
      </c>
      <c r="X28" s="594" t="s">
        <v>8</v>
      </c>
      <c r="Y28" s="70"/>
      <c r="Z28" s="639" t="s">
        <v>5</v>
      </c>
      <c r="AA28" s="584" t="s">
        <v>6</v>
      </c>
      <c r="AB28" s="576"/>
      <c r="AC28" s="640" t="str">
        <f>AC14</f>
        <v>Ａ</v>
      </c>
      <c r="AD28" s="618"/>
      <c r="AE28" s="618" t="s">
        <v>29</v>
      </c>
      <c r="AF28" s="618"/>
      <c r="AG28" s="618"/>
      <c r="AH28" s="161"/>
      <c r="AI28" s="618" t="s">
        <v>86</v>
      </c>
      <c r="AJ28" s="618"/>
      <c r="AK28" s="618"/>
      <c r="AL28" s="618"/>
      <c r="AM28" s="618"/>
      <c r="AN28" s="618"/>
      <c r="AO28" s="618"/>
      <c r="AP28" s="618"/>
      <c r="AQ28" s="618"/>
      <c r="AR28" s="618"/>
      <c r="AS28" s="618"/>
      <c r="AT28" s="618"/>
      <c r="AU28" s="597"/>
      <c r="AV28" s="619" t="s">
        <v>85</v>
      </c>
      <c r="AW28" s="594" t="s">
        <v>8</v>
      </c>
    </row>
    <row r="29" spans="1:49" ht="17.100000000000001" customHeight="1" x14ac:dyDescent="0.25">
      <c r="A29" s="639"/>
      <c r="B29" s="577"/>
      <c r="C29" s="579"/>
      <c r="D29" s="671"/>
      <c r="E29" s="672"/>
      <c r="F29" s="672"/>
      <c r="G29" s="672"/>
      <c r="H29" s="672"/>
      <c r="I29" s="173"/>
      <c r="J29" s="672"/>
      <c r="K29" s="672"/>
      <c r="L29" s="672"/>
      <c r="M29" s="672"/>
      <c r="N29" s="675"/>
      <c r="O29" s="675"/>
      <c r="P29" s="675"/>
      <c r="Q29" s="675"/>
      <c r="R29" s="675"/>
      <c r="S29" s="675"/>
      <c r="T29" s="675"/>
      <c r="U29" s="675"/>
      <c r="V29" s="676"/>
      <c r="W29" s="620"/>
      <c r="X29" s="620"/>
      <c r="Y29" s="70"/>
      <c r="Z29" s="639"/>
      <c r="AA29" s="577"/>
      <c r="AB29" s="579"/>
      <c r="AC29" s="598"/>
      <c r="AD29" s="583"/>
      <c r="AE29" s="583"/>
      <c r="AF29" s="583"/>
      <c r="AG29" s="583"/>
      <c r="AH29" s="162"/>
      <c r="AI29" s="583"/>
      <c r="AJ29" s="583"/>
      <c r="AK29" s="583"/>
      <c r="AL29" s="583"/>
      <c r="AM29" s="583"/>
      <c r="AN29" s="583"/>
      <c r="AO29" s="583"/>
      <c r="AP29" s="583"/>
      <c r="AQ29" s="583"/>
      <c r="AR29" s="583"/>
      <c r="AS29" s="583"/>
      <c r="AT29" s="583"/>
      <c r="AU29" s="599"/>
      <c r="AV29" s="620"/>
      <c r="AW29" s="620"/>
    </row>
    <row r="30" spans="1:49" ht="17.100000000000001" customHeight="1" x14ac:dyDescent="0.25">
      <c r="A30" s="664">
        <v>1</v>
      </c>
      <c r="B30" s="623">
        <v>0.41666666666666669</v>
      </c>
      <c r="C30" s="624"/>
      <c r="D30" s="654" t="str">
        <f>B6</f>
        <v>羽黒SSS</v>
      </c>
      <c r="E30" s="654"/>
      <c r="F30" s="654"/>
      <c r="G30" s="654"/>
      <c r="H30" s="654"/>
      <c r="I30" s="677"/>
      <c r="J30" s="678"/>
      <c r="K30" s="660" t="s">
        <v>39</v>
      </c>
      <c r="L30" s="26"/>
      <c r="M30" s="127" t="s">
        <v>38</v>
      </c>
      <c r="N30" s="26"/>
      <c r="O30" s="662" t="s">
        <v>40</v>
      </c>
      <c r="P30" s="618"/>
      <c r="Q30" s="597"/>
      <c r="R30" s="640" t="str">
        <f>B10</f>
        <v>アミーゴスFC</v>
      </c>
      <c r="S30" s="618"/>
      <c r="T30" s="618"/>
      <c r="U30" s="618"/>
      <c r="V30" s="597"/>
      <c r="W30" s="651" t="str">
        <f>B4</f>
        <v>御坂SSS</v>
      </c>
      <c r="X30" s="651" t="str">
        <f>B8</f>
        <v>南部FC</v>
      </c>
      <c r="Y30" s="70"/>
      <c r="Z30" s="664">
        <v>1</v>
      </c>
      <c r="AA30" s="623">
        <v>0.41666666666666669</v>
      </c>
      <c r="AB30" s="624"/>
      <c r="AC30" s="654" t="str">
        <f>D30</f>
        <v>羽黒SSS</v>
      </c>
      <c r="AD30" s="654"/>
      <c r="AE30" s="654"/>
      <c r="AF30" s="654"/>
      <c r="AG30" s="654"/>
      <c r="AH30" s="656"/>
      <c r="AI30" s="657"/>
      <c r="AJ30" s="660" t="s">
        <v>39</v>
      </c>
      <c r="AK30" s="26"/>
      <c r="AL30" s="127" t="s">
        <v>38</v>
      </c>
      <c r="AM30" s="26"/>
      <c r="AN30" s="662" t="s">
        <v>40</v>
      </c>
      <c r="AO30" s="640"/>
      <c r="AP30" s="597"/>
      <c r="AQ30" s="654" t="str">
        <f t="shared" ref="AQ30" si="21">R30</f>
        <v>アミーゴスFC</v>
      </c>
      <c r="AR30" s="654"/>
      <c r="AS30" s="654"/>
      <c r="AT30" s="654"/>
      <c r="AU30" s="654"/>
      <c r="AV30" s="651" t="str">
        <f>W30</f>
        <v>御坂SSS</v>
      </c>
      <c r="AW30" s="651" t="str">
        <f t="shared" ref="AW30" si="22">X30</f>
        <v>南部FC</v>
      </c>
    </row>
    <row r="31" spans="1:49" ht="17.100000000000001" customHeight="1" x14ac:dyDescent="0.25">
      <c r="A31" s="664"/>
      <c r="B31" s="625"/>
      <c r="C31" s="626"/>
      <c r="D31" s="655"/>
      <c r="E31" s="655"/>
      <c r="F31" s="655"/>
      <c r="G31" s="655"/>
      <c r="H31" s="655"/>
      <c r="I31" s="679"/>
      <c r="J31" s="680"/>
      <c r="K31" s="661"/>
      <c r="L31" s="27"/>
      <c r="M31" s="278" t="s">
        <v>38</v>
      </c>
      <c r="N31" s="27"/>
      <c r="O31" s="663"/>
      <c r="P31" s="583"/>
      <c r="Q31" s="599"/>
      <c r="R31" s="598"/>
      <c r="S31" s="583"/>
      <c r="T31" s="583"/>
      <c r="U31" s="583"/>
      <c r="V31" s="599"/>
      <c r="W31" s="620"/>
      <c r="X31" s="620"/>
      <c r="Y31" s="70"/>
      <c r="Z31" s="664"/>
      <c r="AA31" s="625"/>
      <c r="AB31" s="626"/>
      <c r="AC31" s="655"/>
      <c r="AD31" s="655"/>
      <c r="AE31" s="655"/>
      <c r="AF31" s="655"/>
      <c r="AG31" s="655"/>
      <c r="AH31" s="658"/>
      <c r="AI31" s="659"/>
      <c r="AJ31" s="661"/>
      <c r="AK31" s="27"/>
      <c r="AL31" s="278" t="s">
        <v>38</v>
      </c>
      <c r="AM31" s="27"/>
      <c r="AN31" s="663"/>
      <c r="AO31" s="598"/>
      <c r="AP31" s="599"/>
      <c r="AQ31" s="655"/>
      <c r="AR31" s="655"/>
      <c r="AS31" s="655"/>
      <c r="AT31" s="655"/>
      <c r="AU31" s="655"/>
      <c r="AV31" s="620"/>
      <c r="AW31" s="620"/>
    </row>
    <row r="32" spans="1:49" ht="17.100000000000001" customHeight="1" x14ac:dyDescent="0.25">
      <c r="A32" s="664">
        <v>2</v>
      </c>
      <c r="B32" s="623">
        <v>0.45833333333333331</v>
      </c>
      <c r="C32" s="624"/>
      <c r="D32" s="655" t="str">
        <f>B4</f>
        <v>御坂SSS</v>
      </c>
      <c r="E32" s="655"/>
      <c r="F32" s="655"/>
      <c r="G32" s="655"/>
      <c r="H32" s="655"/>
      <c r="I32" s="677"/>
      <c r="J32" s="678"/>
      <c r="K32" s="660" t="s">
        <v>39</v>
      </c>
      <c r="L32" s="26"/>
      <c r="M32" s="127" t="s">
        <v>38</v>
      </c>
      <c r="N32" s="26"/>
      <c r="O32" s="662" t="s">
        <v>40</v>
      </c>
      <c r="P32" s="618"/>
      <c r="Q32" s="597"/>
      <c r="R32" s="640" t="str">
        <f>B8</f>
        <v>南部FC</v>
      </c>
      <c r="S32" s="618"/>
      <c r="T32" s="618"/>
      <c r="U32" s="618"/>
      <c r="V32" s="597"/>
      <c r="W32" s="651" t="str">
        <f>B6</f>
        <v>羽黒SSS</v>
      </c>
      <c r="X32" s="651" t="str">
        <f>B10</f>
        <v>アミーゴスFC</v>
      </c>
      <c r="Y32" s="70"/>
      <c r="Z32" s="664">
        <v>2</v>
      </c>
      <c r="AA32" s="623">
        <v>0.45833333333333331</v>
      </c>
      <c r="AB32" s="624"/>
      <c r="AC32" s="654" t="str">
        <f>D32</f>
        <v>御坂SSS</v>
      </c>
      <c r="AD32" s="654"/>
      <c r="AE32" s="654"/>
      <c r="AF32" s="654"/>
      <c r="AG32" s="654"/>
      <c r="AH32" s="656"/>
      <c r="AI32" s="657"/>
      <c r="AJ32" s="660" t="s">
        <v>39</v>
      </c>
      <c r="AK32" s="26"/>
      <c r="AL32" s="127" t="s">
        <v>38</v>
      </c>
      <c r="AM32" s="26"/>
      <c r="AN32" s="662" t="s">
        <v>40</v>
      </c>
      <c r="AO32" s="640"/>
      <c r="AP32" s="597"/>
      <c r="AQ32" s="654" t="str">
        <f t="shared" ref="AQ32" si="23">R32</f>
        <v>南部FC</v>
      </c>
      <c r="AR32" s="654"/>
      <c r="AS32" s="654"/>
      <c r="AT32" s="654"/>
      <c r="AU32" s="654"/>
      <c r="AV32" s="651" t="str">
        <f>W32</f>
        <v>羽黒SSS</v>
      </c>
      <c r="AW32" s="651" t="str">
        <f t="shared" ref="AW32" si="24">X32</f>
        <v>アミーゴスFC</v>
      </c>
    </row>
    <row r="33" spans="1:49" ht="17.100000000000001" customHeight="1" x14ac:dyDescent="0.25">
      <c r="A33" s="664"/>
      <c r="B33" s="625"/>
      <c r="C33" s="626"/>
      <c r="D33" s="655"/>
      <c r="E33" s="655"/>
      <c r="F33" s="655"/>
      <c r="G33" s="655"/>
      <c r="H33" s="655"/>
      <c r="I33" s="679"/>
      <c r="J33" s="680"/>
      <c r="K33" s="661"/>
      <c r="L33" s="27"/>
      <c r="M33" s="278" t="s">
        <v>38</v>
      </c>
      <c r="N33" s="27"/>
      <c r="O33" s="663"/>
      <c r="P33" s="583"/>
      <c r="Q33" s="599"/>
      <c r="R33" s="598"/>
      <c r="S33" s="583"/>
      <c r="T33" s="583"/>
      <c r="U33" s="583"/>
      <c r="V33" s="599"/>
      <c r="W33" s="620"/>
      <c r="X33" s="620"/>
      <c r="Y33" s="70"/>
      <c r="Z33" s="664"/>
      <c r="AA33" s="625"/>
      <c r="AB33" s="626"/>
      <c r="AC33" s="655"/>
      <c r="AD33" s="655"/>
      <c r="AE33" s="655"/>
      <c r="AF33" s="655"/>
      <c r="AG33" s="655"/>
      <c r="AH33" s="658"/>
      <c r="AI33" s="659"/>
      <c r="AJ33" s="661"/>
      <c r="AK33" s="27"/>
      <c r="AL33" s="278" t="s">
        <v>38</v>
      </c>
      <c r="AM33" s="27"/>
      <c r="AN33" s="663"/>
      <c r="AO33" s="598"/>
      <c r="AP33" s="599"/>
      <c r="AQ33" s="655"/>
      <c r="AR33" s="655"/>
      <c r="AS33" s="655"/>
      <c r="AT33" s="655"/>
      <c r="AU33" s="655"/>
      <c r="AV33" s="620"/>
      <c r="AW33" s="620"/>
    </row>
    <row r="34" spans="1:49" ht="17.100000000000001" customHeight="1" x14ac:dyDescent="0.25">
      <c r="A34" s="664">
        <v>3</v>
      </c>
      <c r="B34" s="623"/>
      <c r="C34" s="624"/>
      <c r="D34" s="655"/>
      <c r="E34" s="655"/>
      <c r="F34" s="655"/>
      <c r="G34" s="655"/>
      <c r="H34" s="655"/>
      <c r="I34" s="677"/>
      <c r="J34" s="678"/>
      <c r="K34" s="660" t="s">
        <v>39</v>
      </c>
      <c r="L34" s="26"/>
      <c r="M34" s="127" t="s">
        <v>38</v>
      </c>
      <c r="N34" s="26"/>
      <c r="O34" s="662" t="s">
        <v>40</v>
      </c>
      <c r="P34" s="618"/>
      <c r="Q34" s="597"/>
      <c r="R34" s="640"/>
      <c r="S34" s="618"/>
      <c r="T34" s="618"/>
      <c r="U34" s="618"/>
      <c r="V34" s="597"/>
      <c r="W34" s="651"/>
      <c r="X34" s="651"/>
      <c r="Y34" s="70"/>
      <c r="Z34" s="664">
        <v>3</v>
      </c>
      <c r="AA34" s="623">
        <v>0.5</v>
      </c>
      <c r="AB34" s="624"/>
      <c r="AC34" s="655"/>
      <c r="AD34" s="655"/>
      <c r="AE34" s="655"/>
      <c r="AF34" s="655"/>
      <c r="AG34" s="655"/>
      <c r="AH34" s="656"/>
      <c r="AI34" s="657"/>
      <c r="AJ34" s="660" t="s">
        <v>39</v>
      </c>
      <c r="AK34" s="26"/>
      <c r="AL34" s="127" t="s">
        <v>38</v>
      </c>
      <c r="AM34" s="26"/>
      <c r="AN34" s="662" t="s">
        <v>40</v>
      </c>
      <c r="AO34" s="640"/>
      <c r="AP34" s="597"/>
      <c r="AQ34" s="584"/>
      <c r="AR34" s="575"/>
      <c r="AS34" s="575"/>
      <c r="AT34" s="575"/>
      <c r="AU34" s="576"/>
      <c r="AV34" s="651"/>
      <c r="AW34" s="651"/>
    </row>
    <row r="35" spans="1:49" ht="17.100000000000001" customHeight="1" x14ac:dyDescent="0.25">
      <c r="A35" s="664"/>
      <c r="B35" s="625"/>
      <c r="C35" s="626"/>
      <c r="D35" s="655"/>
      <c r="E35" s="655"/>
      <c r="F35" s="655"/>
      <c r="G35" s="655"/>
      <c r="H35" s="655"/>
      <c r="I35" s="679"/>
      <c r="J35" s="680"/>
      <c r="K35" s="661"/>
      <c r="L35" s="27"/>
      <c r="M35" s="278" t="s">
        <v>38</v>
      </c>
      <c r="N35" s="27"/>
      <c r="O35" s="663"/>
      <c r="P35" s="583"/>
      <c r="Q35" s="599"/>
      <c r="R35" s="598"/>
      <c r="S35" s="583"/>
      <c r="T35" s="583"/>
      <c r="U35" s="583"/>
      <c r="V35" s="599"/>
      <c r="W35" s="620"/>
      <c r="X35" s="620"/>
      <c r="Y35" s="70"/>
      <c r="Z35" s="664"/>
      <c r="AA35" s="625"/>
      <c r="AB35" s="626"/>
      <c r="AC35" s="655"/>
      <c r="AD35" s="655"/>
      <c r="AE35" s="655"/>
      <c r="AF35" s="655"/>
      <c r="AG35" s="655"/>
      <c r="AH35" s="658"/>
      <c r="AI35" s="659"/>
      <c r="AJ35" s="661"/>
      <c r="AK35" s="27"/>
      <c r="AL35" s="278" t="s">
        <v>38</v>
      </c>
      <c r="AM35" s="27"/>
      <c r="AN35" s="663"/>
      <c r="AO35" s="598"/>
      <c r="AP35" s="599"/>
      <c r="AQ35" s="577"/>
      <c r="AR35" s="578"/>
      <c r="AS35" s="578"/>
      <c r="AT35" s="578"/>
      <c r="AU35" s="579"/>
      <c r="AV35" s="620"/>
      <c r="AW35" s="620"/>
    </row>
    <row r="36" spans="1:49" ht="17.100000000000001" customHeight="1" x14ac:dyDescent="0.25">
      <c r="A36" s="664">
        <v>4</v>
      </c>
      <c r="B36" s="623"/>
      <c r="C36" s="624"/>
      <c r="D36" s="655"/>
      <c r="E36" s="655"/>
      <c r="F36" s="655"/>
      <c r="G36" s="655"/>
      <c r="H36" s="655"/>
      <c r="I36" s="681"/>
      <c r="J36" s="682"/>
      <c r="K36" s="667" t="s">
        <v>39</v>
      </c>
      <c r="L36" s="67"/>
      <c r="M36" s="71" t="s">
        <v>38</v>
      </c>
      <c r="N36" s="67"/>
      <c r="O36" s="668" t="s">
        <v>40</v>
      </c>
      <c r="P36" s="618"/>
      <c r="Q36" s="597"/>
      <c r="R36" s="640"/>
      <c r="S36" s="618"/>
      <c r="T36" s="618"/>
      <c r="U36" s="618"/>
      <c r="V36" s="597"/>
      <c r="W36" s="651"/>
      <c r="X36" s="651"/>
      <c r="Y36" s="70"/>
      <c r="Z36" s="664">
        <v>4</v>
      </c>
      <c r="AA36" s="623">
        <v>0.54166666666666663</v>
      </c>
      <c r="AB36" s="624"/>
      <c r="AC36" s="655"/>
      <c r="AD36" s="655"/>
      <c r="AE36" s="655"/>
      <c r="AF36" s="655"/>
      <c r="AG36" s="655"/>
      <c r="AH36" s="665"/>
      <c r="AI36" s="666"/>
      <c r="AJ36" s="667" t="s">
        <v>39</v>
      </c>
      <c r="AK36" s="67"/>
      <c r="AL36" s="71" t="s">
        <v>38</v>
      </c>
      <c r="AM36" s="67"/>
      <c r="AN36" s="668" t="s">
        <v>40</v>
      </c>
      <c r="AO36" s="640"/>
      <c r="AP36" s="597"/>
      <c r="AQ36" s="584"/>
      <c r="AR36" s="575"/>
      <c r="AS36" s="575"/>
      <c r="AT36" s="575"/>
      <c r="AU36" s="576"/>
      <c r="AV36" s="651"/>
      <c r="AW36" s="651"/>
    </row>
    <row r="37" spans="1:49" ht="17.100000000000001" customHeight="1" x14ac:dyDescent="0.25">
      <c r="A37" s="664"/>
      <c r="B37" s="625"/>
      <c r="C37" s="626"/>
      <c r="D37" s="655"/>
      <c r="E37" s="655"/>
      <c r="F37" s="655"/>
      <c r="G37" s="655"/>
      <c r="H37" s="655"/>
      <c r="I37" s="679"/>
      <c r="J37" s="680"/>
      <c r="K37" s="661"/>
      <c r="L37" s="27"/>
      <c r="M37" s="278" t="s">
        <v>38</v>
      </c>
      <c r="N37" s="27"/>
      <c r="O37" s="663"/>
      <c r="P37" s="583"/>
      <c r="Q37" s="599"/>
      <c r="R37" s="598"/>
      <c r="S37" s="583"/>
      <c r="T37" s="583"/>
      <c r="U37" s="583"/>
      <c r="V37" s="599"/>
      <c r="W37" s="620"/>
      <c r="X37" s="620"/>
      <c r="Y37" s="70"/>
      <c r="Z37" s="664"/>
      <c r="AA37" s="625"/>
      <c r="AB37" s="626"/>
      <c r="AC37" s="655"/>
      <c r="AD37" s="655"/>
      <c r="AE37" s="655"/>
      <c r="AF37" s="655"/>
      <c r="AG37" s="655"/>
      <c r="AH37" s="658"/>
      <c r="AI37" s="659"/>
      <c r="AJ37" s="661"/>
      <c r="AK37" s="27"/>
      <c r="AL37" s="278" t="s">
        <v>38</v>
      </c>
      <c r="AM37" s="27"/>
      <c r="AN37" s="663"/>
      <c r="AO37" s="598"/>
      <c r="AP37" s="599"/>
      <c r="AQ37" s="577"/>
      <c r="AR37" s="578"/>
      <c r="AS37" s="578"/>
      <c r="AT37" s="578"/>
      <c r="AU37" s="579"/>
      <c r="AV37" s="620"/>
      <c r="AW37" s="620"/>
    </row>
    <row r="38" spans="1:49" ht="17.100000000000001" customHeight="1" x14ac:dyDescent="0.25">
      <c r="A38" s="664"/>
      <c r="B38" s="623"/>
      <c r="C38" s="624"/>
      <c r="D38" s="655"/>
      <c r="E38" s="655"/>
      <c r="F38" s="655"/>
      <c r="G38" s="655"/>
      <c r="H38" s="655"/>
      <c r="I38" s="677"/>
      <c r="J38" s="678"/>
      <c r="K38" s="660" t="s">
        <v>39</v>
      </c>
      <c r="L38" s="26"/>
      <c r="M38" s="127" t="s">
        <v>38</v>
      </c>
      <c r="N38" s="26"/>
      <c r="O38" s="662" t="s">
        <v>40</v>
      </c>
      <c r="P38" s="618"/>
      <c r="Q38" s="597"/>
      <c r="R38" s="640"/>
      <c r="S38" s="618"/>
      <c r="T38" s="618"/>
      <c r="U38" s="618"/>
      <c r="V38" s="597"/>
      <c r="W38" s="651"/>
      <c r="X38" s="651"/>
      <c r="Y38" s="70"/>
      <c r="Z38" s="664"/>
      <c r="AA38" s="623"/>
      <c r="AB38" s="624"/>
      <c r="AC38" s="655"/>
      <c r="AD38" s="655"/>
      <c r="AE38" s="655"/>
      <c r="AF38" s="655"/>
      <c r="AG38" s="655"/>
      <c r="AH38" s="656"/>
      <c r="AI38" s="657"/>
      <c r="AJ38" s="660" t="s">
        <v>39</v>
      </c>
      <c r="AK38" s="26"/>
      <c r="AL38" s="127" t="s">
        <v>38</v>
      </c>
      <c r="AM38" s="26"/>
      <c r="AN38" s="662" t="s">
        <v>40</v>
      </c>
      <c r="AO38" s="640"/>
      <c r="AP38" s="597"/>
      <c r="AQ38" s="584"/>
      <c r="AR38" s="575"/>
      <c r="AS38" s="575"/>
      <c r="AT38" s="575"/>
      <c r="AU38" s="576"/>
      <c r="AV38" s="651"/>
      <c r="AW38" s="651"/>
    </row>
    <row r="39" spans="1:49" ht="17.100000000000001" customHeight="1" x14ac:dyDescent="0.25">
      <c r="A39" s="664"/>
      <c r="B39" s="625"/>
      <c r="C39" s="626"/>
      <c r="D39" s="655"/>
      <c r="E39" s="655"/>
      <c r="F39" s="655"/>
      <c r="G39" s="655"/>
      <c r="H39" s="655"/>
      <c r="I39" s="679"/>
      <c r="J39" s="680"/>
      <c r="K39" s="661"/>
      <c r="L39" s="27"/>
      <c r="M39" s="278" t="s">
        <v>38</v>
      </c>
      <c r="N39" s="27"/>
      <c r="O39" s="663"/>
      <c r="P39" s="583"/>
      <c r="Q39" s="599"/>
      <c r="R39" s="598"/>
      <c r="S39" s="583"/>
      <c r="T39" s="583"/>
      <c r="U39" s="583"/>
      <c r="V39" s="599"/>
      <c r="W39" s="620"/>
      <c r="X39" s="620"/>
      <c r="Y39" s="70"/>
      <c r="Z39" s="664"/>
      <c r="AA39" s="625"/>
      <c r="AB39" s="626"/>
      <c r="AC39" s="655"/>
      <c r="AD39" s="655"/>
      <c r="AE39" s="655"/>
      <c r="AF39" s="655"/>
      <c r="AG39" s="655"/>
      <c r="AH39" s="658"/>
      <c r="AI39" s="659"/>
      <c r="AJ39" s="661"/>
      <c r="AK39" s="27"/>
      <c r="AL39" s="278" t="s">
        <v>38</v>
      </c>
      <c r="AM39" s="27"/>
      <c r="AN39" s="663"/>
      <c r="AO39" s="598"/>
      <c r="AP39" s="599"/>
      <c r="AQ39" s="577"/>
      <c r="AR39" s="578"/>
      <c r="AS39" s="578"/>
      <c r="AT39" s="578"/>
      <c r="AU39" s="579"/>
      <c r="AV39" s="620"/>
      <c r="AW39" s="620"/>
    </row>
    <row r="41" spans="1:49" ht="14.25" x14ac:dyDescent="0.25">
      <c r="B41" s="277"/>
      <c r="C41" s="164"/>
      <c r="D41" s="72"/>
      <c r="E41" s="72"/>
      <c r="F41" s="72"/>
      <c r="G41" s="72"/>
      <c r="H41" s="72"/>
      <c r="I41" s="275"/>
      <c r="J41" s="275"/>
      <c r="K41" s="276"/>
      <c r="L41" s="67"/>
      <c r="M41" s="71"/>
      <c r="N41" s="67"/>
      <c r="O41" s="277"/>
      <c r="P41" s="73"/>
      <c r="Q41" s="70"/>
      <c r="R41" s="70"/>
      <c r="S41" s="70"/>
      <c r="T41" s="70"/>
      <c r="U41" s="70"/>
      <c r="V41" s="70"/>
      <c r="W41" s="70"/>
      <c r="AA41" s="277"/>
      <c r="AB41" s="164"/>
      <c r="AC41" s="72"/>
      <c r="AD41" s="72"/>
      <c r="AE41" s="72"/>
      <c r="AF41" s="72"/>
      <c r="AG41" s="72"/>
      <c r="AH41" s="275"/>
      <c r="AI41" s="275"/>
      <c r="AJ41" s="276"/>
      <c r="AK41" s="67"/>
      <c r="AL41" s="71"/>
      <c r="AM41" s="67"/>
      <c r="AN41" s="277"/>
      <c r="AO41" s="73"/>
      <c r="AP41" s="70"/>
      <c r="AQ41" s="70"/>
      <c r="AR41" s="70"/>
      <c r="AS41" s="70"/>
      <c r="AT41" s="70"/>
      <c r="AU41" s="70"/>
      <c r="AV41" s="70"/>
    </row>
    <row r="42" spans="1:49" ht="14.25" x14ac:dyDescent="0.25">
      <c r="B42" s="277"/>
      <c r="C42" s="62"/>
      <c r="D42" s="59"/>
      <c r="E42" s="59"/>
      <c r="F42" s="59"/>
      <c r="G42" s="59"/>
      <c r="H42" s="59"/>
      <c r="K42" s="62"/>
      <c r="M42" s="63"/>
      <c r="O42" s="62"/>
      <c r="P42" s="59"/>
      <c r="Q42" s="59"/>
      <c r="R42" s="59"/>
      <c r="S42" s="59"/>
      <c r="T42" s="59"/>
      <c r="U42" s="59"/>
      <c r="V42" s="165"/>
      <c r="W42" s="165"/>
      <c r="AA42" s="277"/>
      <c r="AB42" s="62"/>
      <c r="AC42" s="59"/>
      <c r="AD42" s="59"/>
      <c r="AE42" s="59"/>
      <c r="AF42" s="59"/>
      <c r="AG42" s="59"/>
      <c r="AJ42" s="62"/>
      <c r="AL42" s="63"/>
      <c r="AN42" s="62"/>
      <c r="AO42" s="59"/>
      <c r="AP42" s="59"/>
      <c r="AQ42" s="59"/>
      <c r="AR42" s="59"/>
      <c r="AS42" s="59"/>
      <c r="AT42" s="59"/>
      <c r="AU42" s="165"/>
      <c r="AV42" s="165"/>
    </row>
    <row r="43" spans="1:49" ht="13.5" customHeight="1" x14ac:dyDescent="0.25">
      <c r="B43" s="277"/>
      <c r="C43" s="163"/>
      <c r="D43" s="58"/>
      <c r="E43" s="59"/>
      <c r="F43" s="59"/>
      <c r="G43" s="59"/>
      <c r="H43" s="59"/>
      <c r="I43" s="60"/>
      <c r="K43" s="62"/>
      <c r="M43" s="63"/>
      <c r="O43" s="62"/>
      <c r="P43" s="59"/>
      <c r="Q43" s="59"/>
      <c r="R43" s="59"/>
      <c r="S43" s="59"/>
      <c r="T43" s="59"/>
      <c r="U43" s="59"/>
      <c r="V43" s="59"/>
      <c r="W43" s="59"/>
      <c r="AA43" s="277"/>
      <c r="AB43" s="163"/>
      <c r="AC43" s="58"/>
      <c r="AD43" s="59"/>
      <c r="AE43" s="59"/>
      <c r="AF43" s="59"/>
      <c r="AG43" s="59"/>
      <c r="AH43" s="60"/>
      <c r="AJ43" s="62"/>
      <c r="AL43" s="63"/>
      <c r="AN43" s="62"/>
      <c r="AO43" s="59"/>
      <c r="AP43" s="59"/>
      <c r="AQ43" s="59"/>
      <c r="AR43" s="59"/>
      <c r="AS43" s="59"/>
      <c r="AT43" s="59"/>
      <c r="AU43" s="59"/>
      <c r="AV43" s="59"/>
    </row>
    <row r="44" spans="1:49" ht="14.25" x14ac:dyDescent="0.25">
      <c r="B44" s="277"/>
      <c r="C44" s="166"/>
      <c r="D44" s="167"/>
      <c r="E44" s="165"/>
      <c r="F44" s="165"/>
      <c r="G44" s="165"/>
      <c r="H44" s="165"/>
      <c r="I44" s="168"/>
      <c r="J44" s="169"/>
      <c r="K44" s="170"/>
      <c r="M44" s="63"/>
      <c r="O44" s="62"/>
      <c r="P44" s="165"/>
      <c r="Q44" s="165"/>
      <c r="R44" s="165"/>
      <c r="S44" s="165"/>
      <c r="T44" s="165"/>
      <c r="U44" s="165"/>
      <c r="V44" s="165"/>
      <c r="W44" s="165"/>
      <c r="AA44" s="277"/>
      <c r="AB44" s="166"/>
      <c r="AC44" s="167"/>
      <c r="AD44" s="165"/>
      <c r="AE44" s="165"/>
      <c r="AF44" s="165"/>
      <c r="AG44" s="165"/>
      <c r="AH44" s="168"/>
      <c r="AI44" s="169"/>
      <c r="AJ44" s="170"/>
      <c r="AL44" s="63"/>
      <c r="AN44" s="62"/>
      <c r="AO44" s="165"/>
      <c r="AP44" s="165"/>
      <c r="AQ44" s="165"/>
      <c r="AR44" s="165"/>
      <c r="AS44" s="165"/>
      <c r="AT44" s="165"/>
      <c r="AU44" s="165"/>
      <c r="AV44" s="165"/>
    </row>
    <row r="45" spans="1:49" ht="14.25" x14ac:dyDescent="0.25">
      <c r="B45" s="277"/>
      <c r="C45" s="171"/>
      <c r="D45" s="165"/>
      <c r="E45" s="165"/>
      <c r="F45" s="165"/>
      <c r="G45" s="165"/>
      <c r="H45" s="165"/>
      <c r="I45" s="169"/>
      <c r="J45" s="169"/>
      <c r="K45" s="170"/>
      <c r="M45" s="63"/>
      <c r="O45" s="62"/>
      <c r="P45" s="165"/>
      <c r="Q45" s="165"/>
      <c r="R45" s="165"/>
      <c r="S45" s="165"/>
      <c r="T45" s="165"/>
      <c r="U45" s="165"/>
      <c r="V45" s="165"/>
      <c r="W45" s="165"/>
      <c r="AA45" s="277"/>
      <c r="AB45" s="171"/>
      <c r="AC45" s="165"/>
      <c r="AD45" s="165"/>
      <c r="AE45" s="165"/>
      <c r="AF45" s="165"/>
      <c r="AG45" s="165"/>
      <c r="AH45" s="169"/>
      <c r="AI45" s="169"/>
      <c r="AJ45" s="170"/>
      <c r="AL45" s="63"/>
      <c r="AN45" s="62"/>
      <c r="AO45" s="165"/>
      <c r="AP45" s="165"/>
      <c r="AQ45" s="165"/>
      <c r="AR45" s="165"/>
      <c r="AS45" s="165"/>
      <c r="AT45" s="165"/>
      <c r="AU45" s="165"/>
      <c r="AV45" s="165"/>
    </row>
    <row r="46" spans="1:49" ht="14.25" x14ac:dyDescent="0.25">
      <c r="B46" s="277"/>
      <c r="C46" s="166"/>
      <c r="D46" s="167"/>
      <c r="E46" s="165"/>
      <c r="F46" s="165"/>
      <c r="G46" s="165"/>
      <c r="H46" s="165"/>
      <c r="I46" s="168"/>
      <c r="J46" s="169"/>
      <c r="K46" s="170"/>
      <c r="M46" s="63"/>
      <c r="O46" s="62"/>
      <c r="P46" s="165"/>
      <c r="Q46" s="165"/>
      <c r="R46" s="165"/>
      <c r="S46" s="165"/>
      <c r="T46" s="165"/>
      <c r="U46" s="165"/>
      <c r="V46" s="165"/>
      <c r="W46" s="165"/>
      <c r="AA46" s="277"/>
      <c r="AB46" s="166"/>
      <c r="AC46" s="167"/>
      <c r="AD46" s="165"/>
      <c r="AE46" s="165"/>
      <c r="AF46" s="165"/>
      <c r="AG46" s="165"/>
      <c r="AH46" s="168"/>
      <c r="AI46" s="169"/>
      <c r="AJ46" s="170"/>
      <c r="AL46" s="63"/>
      <c r="AN46" s="62"/>
      <c r="AO46" s="165"/>
      <c r="AP46" s="165"/>
      <c r="AQ46" s="165"/>
      <c r="AR46" s="165"/>
      <c r="AS46" s="165"/>
      <c r="AT46" s="165"/>
      <c r="AU46" s="165"/>
      <c r="AV46" s="165"/>
    </row>
    <row r="47" spans="1:49" ht="14.25" x14ac:dyDescent="0.25">
      <c r="B47" s="277"/>
      <c r="C47" s="171"/>
      <c r="D47" s="165"/>
      <c r="E47" s="165"/>
      <c r="F47" s="165"/>
      <c r="G47" s="165"/>
      <c r="H47" s="165"/>
      <c r="I47" s="169"/>
      <c r="J47" s="169"/>
      <c r="K47" s="170"/>
      <c r="M47" s="63"/>
      <c r="O47" s="62"/>
      <c r="P47" s="165"/>
      <c r="Q47" s="165"/>
      <c r="R47" s="165"/>
      <c r="S47" s="165"/>
      <c r="T47" s="165"/>
      <c r="U47" s="165"/>
      <c r="V47" s="165"/>
      <c r="W47" s="165"/>
      <c r="AA47" s="277"/>
      <c r="AB47" s="171"/>
      <c r="AC47" s="165"/>
      <c r="AD47" s="165"/>
      <c r="AE47" s="165"/>
      <c r="AF47" s="165"/>
      <c r="AG47" s="165"/>
      <c r="AH47" s="169"/>
      <c r="AI47" s="169"/>
      <c r="AJ47" s="170"/>
      <c r="AL47" s="63"/>
      <c r="AN47" s="62"/>
      <c r="AO47" s="165"/>
      <c r="AP47" s="165"/>
      <c r="AQ47" s="165"/>
      <c r="AR47" s="165"/>
      <c r="AS47" s="165"/>
      <c r="AT47" s="165"/>
      <c r="AU47" s="165"/>
      <c r="AV47" s="165"/>
    </row>
  </sheetData>
  <mergeCells count="346">
    <mergeCell ref="A1:B1"/>
    <mergeCell ref="C1:E1"/>
    <mergeCell ref="F1:O1"/>
    <mergeCell ref="P1:W1"/>
    <mergeCell ref="Z1:AA1"/>
    <mergeCell ref="AB1:AD1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A4:A5"/>
    <mergeCell ref="B4:C5"/>
    <mergeCell ref="D4:F5"/>
    <mergeCell ref="P4:R5"/>
    <mergeCell ref="S4:T5"/>
    <mergeCell ref="U4:V5"/>
    <mergeCell ref="AI2:AK3"/>
    <mergeCell ref="AL2:AN3"/>
    <mergeCell ref="AO2:AQ3"/>
    <mergeCell ref="B2:C3"/>
    <mergeCell ref="D2:F3"/>
    <mergeCell ref="G2:I3"/>
    <mergeCell ref="J2:L3"/>
    <mergeCell ref="M2:O3"/>
    <mergeCell ref="P2:R3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AL5:AN5"/>
    <mergeCell ref="W4:W5"/>
    <mergeCell ref="X4:X5"/>
    <mergeCell ref="Z4:Z5"/>
    <mergeCell ref="AA4:AB5"/>
    <mergeCell ref="AC4:AE5"/>
    <mergeCell ref="AO4:AQ5"/>
    <mergeCell ref="AW6:AW7"/>
    <mergeCell ref="D7:F7"/>
    <mergeCell ref="J7:L7"/>
    <mergeCell ref="M7:O7"/>
    <mergeCell ref="AC7:AE7"/>
    <mergeCell ref="AI7:AK7"/>
    <mergeCell ref="AL7:AN7"/>
    <mergeCell ref="W6:W7"/>
    <mergeCell ref="X6:X7"/>
    <mergeCell ref="Z6:Z7"/>
    <mergeCell ref="AA6:AB7"/>
    <mergeCell ref="AF6:AH7"/>
    <mergeCell ref="AO6:AQ7"/>
    <mergeCell ref="G6:I7"/>
    <mergeCell ref="P6:R7"/>
    <mergeCell ref="S6:T7"/>
    <mergeCell ref="U6:V7"/>
    <mergeCell ref="A8:A9"/>
    <mergeCell ref="B8:C9"/>
    <mergeCell ref="J8:L9"/>
    <mergeCell ref="P8:R9"/>
    <mergeCell ref="S8:T9"/>
    <mergeCell ref="U8:V9"/>
    <mergeCell ref="AR6:AS7"/>
    <mergeCell ref="AT6:AU7"/>
    <mergeCell ref="AV6:AV7"/>
    <mergeCell ref="A6:A7"/>
    <mergeCell ref="B6:C7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AL9:AN9"/>
    <mergeCell ref="W8:W9"/>
    <mergeCell ref="X8:X9"/>
    <mergeCell ref="Z8:Z9"/>
    <mergeCell ref="AA8:AB9"/>
    <mergeCell ref="AI8:AK9"/>
    <mergeCell ref="AO8:AQ9"/>
    <mergeCell ref="AV10:AV11"/>
    <mergeCell ref="AW10:AW11"/>
    <mergeCell ref="D11:F11"/>
    <mergeCell ref="G11:I11"/>
    <mergeCell ref="J11:L11"/>
    <mergeCell ref="AC11:AE11"/>
    <mergeCell ref="AF11:AH11"/>
    <mergeCell ref="AI11:AK11"/>
    <mergeCell ref="W10:W11"/>
    <mergeCell ref="X10:X11"/>
    <mergeCell ref="Z10:Z11"/>
    <mergeCell ref="AA10:AB11"/>
    <mergeCell ref="AL10:AN11"/>
    <mergeCell ref="AO10:AQ11"/>
    <mergeCell ref="M10:O11"/>
    <mergeCell ref="P10:R11"/>
    <mergeCell ref="S10:T11"/>
    <mergeCell ref="U10:V11"/>
    <mergeCell ref="T13:W13"/>
    <mergeCell ref="A14:A15"/>
    <mergeCell ref="B14:C15"/>
    <mergeCell ref="D14:E15"/>
    <mergeCell ref="F14:H15"/>
    <mergeCell ref="J14:M15"/>
    <mergeCell ref="N14:V15"/>
    <mergeCell ref="W14:W15"/>
    <mergeCell ref="AR10:AS11"/>
    <mergeCell ref="A10:A11"/>
    <mergeCell ref="B10:C11"/>
    <mergeCell ref="AM14:AU15"/>
    <mergeCell ref="AT10:AU11"/>
    <mergeCell ref="AV14:AV15"/>
    <mergeCell ref="AW14:AW15"/>
    <mergeCell ref="A16:A17"/>
    <mergeCell ref="B16:C17"/>
    <mergeCell ref="D16:H17"/>
    <mergeCell ref="I16:J17"/>
    <mergeCell ref="K16:K17"/>
    <mergeCell ref="O16:O17"/>
    <mergeCell ref="P16:Q17"/>
    <mergeCell ref="X14:X15"/>
    <mergeCell ref="Z14:Z15"/>
    <mergeCell ref="AA14:AB15"/>
    <mergeCell ref="AC14:AD15"/>
    <mergeCell ref="AE14:AG15"/>
    <mergeCell ref="AI14:AL15"/>
    <mergeCell ref="AW16:AW17"/>
    <mergeCell ref="AH16:AI17"/>
    <mergeCell ref="AJ16:AJ17"/>
    <mergeCell ref="AN16:AN17"/>
    <mergeCell ref="AO16:AP17"/>
    <mergeCell ref="AQ16:AU17"/>
    <mergeCell ref="AV16:AV17"/>
    <mergeCell ref="R16:V17"/>
    <mergeCell ref="W16:W17"/>
    <mergeCell ref="X16:X17"/>
    <mergeCell ref="Z16:Z17"/>
    <mergeCell ref="AA16:AB17"/>
    <mergeCell ref="AC16:AG17"/>
    <mergeCell ref="AN18:AN19"/>
    <mergeCell ref="AO18:AP19"/>
    <mergeCell ref="AQ18:AU19"/>
    <mergeCell ref="AV18:AV19"/>
    <mergeCell ref="AW18:AW19"/>
    <mergeCell ref="AH18:AI19"/>
    <mergeCell ref="AJ18:AJ19"/>
    <mergeCell ref="A20:A21"/>
    <mergeCell ref="B20:C21"/>
    <mergeCell ref="D20:H21"/>
    <mergeCell ref="I20:J21"/>
    <mergeCell ref="K20:K21"/>
    <mergeCell ref="X18:X19"/>
    <mergeCell ref="Z18:Z19"/>
    <mergeCell ref="AA18:AB19"/>
    <mergeCell ref="AC18:AG19"/>
    <mergeCell ref="A18:A19"/>
    <mergeCell ref="B18:C19"/>
    <mergeCell ref="D18:H19"/>
    <mergeCell ref="I18:J19"/>
    <mergeCell ref="K18:K19"/>
    <mergeCell ref="O18:O19"/>
    <mergeCell ref="P18:Q19"/>
    <mergeCell ref="R18:V19"/>
    <mergeCell ref="W18:W19"/>
    <mergeCell ref="AQ20:AU21"/>
    <mergeCell ref="AV20:AV21"/>
    <mergeCell ref="AW20:AW21"/>
    <mergeCell ref="A22:A23"/>
    <mergeCell ref="B22:C23"/>
    <mergeCell ref="D22:H23"/>
    <mergeCell ref="I22:J23"/>
    <mergeCell ref="K22:K23"/>
    <mergeCell ref="O22:O23"/>
    <mergeCell ref="P22:Q23"/>
    <mergeCell ref="AA20:AB21"/>
    <mergeCell ref="AC20:AG21"/>
    <mergeCell ref="AH20:AI21"/>
    <mergeCell ref="AJ20:AJ21"/>
    <mergeCell ref="AN20:AN21"/>
    <mergeCell ref="AO20:AP21"/>
    <mergeCell ref="O20:O21"/>
    <mergeCell ref="P20:Q21"/>
    <mergeCell ref="R20:V21"/>
    <mergeCell ref="W20:W21"/>
    <mergeCell ref="X20:X21"/>
    <mergeCell ref="Z20:Z21"/>
    <mergeCell ref="AW22:AW23"/>
    <mergeCell ref="AH22:AI23"/>
    <mergeCell ref="A24:A25"/>
    <mergeCell ref="B24:C25"/>
    <mergeCell ref="D24:H25"/>
    <mergeCell ref="I24:J25"/>
    <mergeCell ref="K24:K25"/>
    <mergeCell ref="O24:O25"/>
    <mergeCell ref="P24:Q25"/>
    <mergeCell ref="R24:V25"/>
    <mergeCell ref="W24:W25"/>
    <mergeCell ref="AJ22:AJ23"/>
    <mergeCell ref="AN22:AN23"/>
    <mergeCell ref="AO22:AP23"/>
    <mergeCell ref="AQ22:AU23"/>
    <mergeCell ref="AV22:AV23"/>
    <mergeCell ref="R22:V23"/>
    <mergeCell ref="W22:W23"/>
    <mergeCell ref="X22:X23"/>
    <mergeCell ref="Z22:Z23"/>
    <mergeCell ref="AA22:AB23"/>
    <mergeCell ref="AC22:AG23"/>
    <mergeCell ref="AN24:AN25"/>
    <mergeCell ref="AO24:AP25"/>
    <mergeCell ref="AQ24:AU25"/>
    <mergeCell ref="AV24:AV25"/>
    <mergeCell ref="AW24:AW25"/>
    <mergeCell ref="T27:W27"/>
    <mergeCell ref="X24:X25"/>
    <mergeCell ref="Z24:Z25"/>
    <mergeCell ref="AA24:AB25"/>
    <mergeCell ref="AC24:AG25"/>
    <mergeCell ref="AH24:AI25"/>
    <mergeCell ref="AJ24:AJ25"/>
    <mergeCell ref="AI28:AL29"/>
    <mergeCell ref="AM28:AU29"/>
    <mergeCell ref="AV28:AV29"/>
    <mergeCell ref="AW28:AW29"/>
    <mergeCell ref="A30:A31"/>
    <mergeCell ref="B30:C31"/>
    <mergeCell ref="D30:H31"/>
    <mergeCell ref="I30:J31"/>
    <mergeCell ref="K30:K31"/>
    <mergeCell ref="O30:O31"/>
    <mergeCell ref="W28:W29"/>
    <mergeCell ref="X28:X29"/>
    <mergeCell ref="Z28:Z29"/>
    <mergeCell ref="AA28:AB29"/>
    <mergeCell ref="AC28:AD29"/>
    <mergeCell ref="AE28:AG29"/>
    <mergeCell ref="A28:A29"/>
    <mergeCell ref="B28:C29"/>
    <mergeCell ref="D28:E29"/>
    <mergeCell ref="F28:H29"/>
    <mergeCell ref="J28:M29"/>
    <mergeCell ref="N28:V29"/>
    <mergeCell ref="A32:A33"/>
    <mergeCell ref="B32:C33"/>
    <mergeCell ref="D32:H33"/>
    <mergeCell ref="I32:J33"/>
    <mergeCell ref="K32:K33"/>
    <mergeCell ref="O32:O33"/>
    <mergeCell ref="P32:Q33"/>
    <mergeCell ref="R32:V33"/>
    <mergeCell ref="AC30:AG31"/>
    <mergeCell ref="P30:Q31"/>
    <mergeCell ref="R30:V31"/>
    <mergeCell ref="W30:W31"/>
    <mergeCell ref="X30:X31"/>
    <mergeCell ref="Z30:Z31"/>
    <mergeCell ref="AA30:AB31"/>
    <mergeCell ref="AW32:AW33"/>
    <mergeCell ref="W32:W33"/>
    <mergeCell ref="X32:X33"/>
    <mergeCell ref="Z32:Z33"/>
    <mergeCell ref="AA32:AB33"/>
    <mergeCell ref="AC32:AG33"/>
    <mergeCell ref="AH32:AI33"/>
    <mergeCell ref="AV30:AV31"/>
    <mergeCell ref="AW30:AW31"/>
    <mergeCell ref="AH30:AI31"/>
    <mergeCell ref="AJ30:AJ31"/>
    <mergeCell ref="AN30:AN31"/>
    <mergeCell ref="AO30:AP31"/>
    <mergeCell ref="AQ30:AU31"/>
    <mergeCell ref="D34:H35"/>
    <mergeCell ref="I34:J35"/>
    <mergeCell ref="K34:K35"/>
    <mergeCell ref="O34:O35"/>
    <mergeCell ref="AJ32:AJ33"/>
    <mergeCell ref="AN32:AN33"/>
    <mergeCell ref="AO32:AP33"/>
    <mergeCell ref="AQ32:AU33"/>
    <mergeCell ref="AV32:AV33"/>
    <mergeCell ref="AV34:AV35"/>
    <mergeCell ref="AW34:AW35"/>
    <mergeCell ref="A36:A37"/>
    <mergeCell ref="B36:C37"/>
    <mergeCell ref="D36:H37"/>
    <mergeCell ref="I36:J37"/>
    <mergeCell ref="K36:K37"/>
    <mergeCell ref="O36:O37"/>
    <mergeCell ref="P36:Q37"/>
    <mergeCell ref="R36:V37"/>
    <mergeCell ref="AC34:AG35"/>
    <mergeCell ref="AH34:AI35"/>
    <mergeCell ref="AJ34:AJ35"/>
    <mergeCell ref="AN34:AN35"/>
    <mergeCell ref="AO34:AP35"/>
    <mergeCell ref="AQ34:AU35"/>
    <mergeCell ref="P34:Q35"/>
    <mergeCell ref="R34:V35"/>
    <mergeCell ref="W34:W35"/>
    <mergeCell ref="X34:X35"/>
    <mergeCell ref="Z34:Z35"/>
    <mergeCell ref="AA34:AB35"/>
    <mergeCell ref="A34:A35"/>
    <mergeCell ref="B34:C35"/>
    <mergeCell ref="AQ36:AU37"/>
    <mergeCell ref="A38:A39"/>
    <mergeCell ref="B38:C39"/>
    <mergeCell ref="D38:H39"/>
    <mergeCell ref="I38:J39"/>
    <mergeCell ref="K38:K39"/>
    <mergeCell ref="O38:O39"/>
    <mergeCell ref="AJ36:AJ37"/>
    <mergeCell ref="AN36:AN37"/>
    <mergeCell ref="AO36:AP37"/>
    <mergeCell ref="AC38:AG39"/>
    <mergeCell ref="AH38:AI39"/>
    <mergeCell ref="AJ38:AJ39"/>
    <mergeCell ref="AN38:AN39"/>
    <mergeCell ref="AO38:AP39"/>
    <mergeCell ref="AQ38:AU39"/>
    <mergeCell ref="P38:Q39"/>
    <mergeCell ref="R38:V39"/>
    <mergeCell ref="W38:W39"/>
    <mergeCell ref="X38:X39"/>
    <mergeCell ref="Z38:Z39"/>
    <mergeCell ref="AA38:AB39"/>
    <mergeCell ref="AV36:AV37"/>
    <mergeCell ref="AW36:AW37"/>
    <mergeCell ref="W36:W37"/>
    <mergeCell ref="X36:X37"/>
    <mergeCell ref="Z36:Z37"/>
    <mergeCell ref="AA36:AB37"/>
    <mergeCell ref="AC36:AG37"/>
    <mergeCell ref="AH36:AI37"/>
    <mergeCell ref="AV38:AV39"/>
    <mergeCell ref="AW38:AW39"/>
  </mergeCells>
  <phoneticPr fontId="3"/>
  <pageMargins left="0.78740157480314965" right="0.78740157480314965" top="0.98425196850393704" bottom="0.98425196850393704" header="0.31496062992125984" footer="0.51181102362204722"/>
  <pageSetup paperSize="9" orientation="portrait" horizontalDpi="4294967293" verticalDpi="0" r:id="rId1"/>
  <headerFooter alignWithMargins="0">
    <oddHeader xml:space="preserve">&amp;C&amp;"ＭＳ Ｐゴシック,太字"&amp;16 2020年度第３７回ニッサングリーンカップ
山梨県少年サッカー選手権大会
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W47"/>
  <sheetViews>
    <sheetView view="pageLayout" zoomScale="85" zoomScaleNormal="60" zoomScaleSheetLayoutView="80" zoomScalePageLayoutView="85" workbookViewId="0">
      <selection activeCell="P8" sqref="P8:R9"/>
    </sheetView>
  </sheetViews>
  <sheetFormatPr defaultColWidth="9" defaultRowHeight="12.75" x14ac:dyDescent="0.25"/>
  <cols>
    <col min="1" max="1" width="3.1328125" style="61" customWidth="1"/>
    <col min="2" max="2" width="3" style="61" customWidth="1"/>
    <col min="3" max="3" width="10.73046875" style="61" customWidth="1"/>
    <col min="4" max="8" width="3.1328125" style="61" customWidth="1"/>
    <col min="9" max="15" width="2.86328125" style="61" customWidth="1"/>
    <col min="16" max="17" width="2.796875" style="61" customWidth="1"/>
    <col min="18" max="22" width="3.06640625" style="61" customWidth="1"/>
    <col min="23" max="24" width="6.6640625" style="61" customWidth="1"/>
    <col min="25" max="25" width="4.265625" style="67" customWidth="1"/>
    <col min="26" max="26" width="3.1328125" style="61" customWidth="1"/>
    <col min="27" max="27" width="3" style="61" customWidth="1"/>
    <col min="28" max="28" width="8.265625" style="61" customWidth="1"/>
    <col min="29" max="47" width="2.46484375" style="61" customWidth="1"/>
    <col min="48" max="48" width="5.59765625" style="61" customWidth="1"/>
    <col min="49" max="49" width="5.265625" style="61" customWidth="1"/>
    <col min="50" max="16384" width="9" style="61"/>
  </cols>
  <sheetData>
    <row r="1" spans="1:49" ht="34.5" customHeight="1" x14ac:dyDescent="0.25">
      <c r="A1" s="581" t="s">
        <v>253</v>
      </c>
      <c r="B1" s="581"/>
      <c r="C1" s="569" t="s">
        <v>29</v>
      </c>
      <c r="D1" s="569"/>
      <c r="E1" s="569"/>
      <c r="F1" s="582" t="s">
        <v>383</v>
      </c>
      <c r="G1" s="582"/>
      <c r="H1" s="582"/>
      <c r="I1" s="582"/>
      <c r="J1" s="582"/>
      <c r="K1" s="582"/>
      <c r="L1" s="582"/>
      <c r="M1" s="582"/>
      <c r="N1" s="582"/>
      <c r="O1" s="582"/>
      <c r="P1" s="583" t="s">
        <v>97</v>
      </c>
      <c r="Q1" s="583"/>
      <c r="R1" s="583"/>
      <c r="S1" s="583"/>
      <c r="T1" s="583"/>
      <c r="U1" s="583"/>
      <c r="V1" s="583"/>
      <c r="W1" s="583"/>
      <c r="X1" s="27"/>
      <c r="Z1" s="568" t="s">
        <v>16</v>
      </c>
      <c r="AA1" s="568"/>
      <c r="AB1" s="569" t="s">
        <v>29</v>
      </c>
      <c r="AC1" s="569"/>
      <c r="AD1" s="569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27"/>
      <c r="AP1" s="27"/>
      <c r="AQ1" s="27"/>
      <c r="AR1" s="27"/>
      <c r="AS1" s="27"/>
      <c r="AT1" s="27"/>
      <c r="AU1" s="27"/>
      <c r="AV1" s="27"/>
      <c r="AW1" s="27"/>
    </row>
    <row r="2" spans="1:49" ht="17.100000000000001" customHeight="1" x14ac:dyDescent="0.25">
      <c r="A2" s="155"/>
      <c r="B2" s="570" t="str">
        <f>A1</f>
        <v>M</v>
      </c>
      <c r="C2" s="571"/>
      <c r="D2" s="574" t="str">
        <f>B4</f>
        <v>エス・ヴィエント</v>
      </c>
      <c r="E2" s="575"/>
      <c r="F2" s="576"/>
      <c r="G2" s="574" t="str">
        <f>B6</f>
        <v>Uスポーツクラブ</v>
      </c>
      <c r="H2" s="575"/>
      <c r="I2" s="576"/>
      <c r="J2" s="574" t="str">
        <f>B8</f>
        <v>FantasistaFC</v>
      </c>
      <c r="K2" s="575"/>
      <c r="L2" s="576"/>
      <c r="M2" s="574" t="str">
        <f>B10</f>
        <v>身延ユナイテッド</v>
      </c>
      <c r="N2" s="575"/>
      <c r="O2" s="576"/>
      <c r="P2" s="580" t="s">
        <v>34</v>
      </c>
      <c r="Q2" s="580"/>
      <c r="R2" s="580"/>
      <c r="S2" s="585" t="s">
        <v>35</v>
      </c>
      <c r="T2" s="585"/>
      <c r="U2" s="585" t="s">
        <v>65</v>
      </c>
      <c r="V2" s="585"/>
      <c r="W2" s="156" t="s">
        <v>66</v>
      </c>
      <c r="X2" s="587" t="s">
        <v>33</v>
      </c>
      <c r="Y2" s="68"/>
      <c r="Z2" s="155"/>
      <c r="AA2" s="570" t="str">
        <f>Z1</f>
        <v>Ａ</v>
      </c>
      <c r="AB2" s="571"/>
      <c r="AC2" s="584" t="str">
        <f>AA4</f>
        <v>エス・ヴィエント</v>
      </c>
      <c r="AD2" s="575"/>
      <c r="AE2" s="576"/>
      <c r="AF2" s="584" t="str">
        <f>AA6</f>
        <v>Uスポーツクラブ</v>
      </c>
      <c r="AG2" s="575"/>
      <c r="AH2" s="576"/>
      <c r="AI2" s="584" t="str">
        <f>AA8</f>
        <v>FantasistaFC</v>
      </c>
      <c r="AJ2" s="575"/>
      <c r="AK2" s="576"/>
      <c r="AL2" s="584" t="str">
        <f>AA10</f>
        <v>身延ユナイテッド</v>
      </c>
      <c r="AM2" s="575"/>
      <c r="AN2" s="576"/>
      <c r="AO2" s="580" t="s">
        <v>34</v>
      </c>
      <c r="AP2" s="580"/>
      <c r="AQ2" s="580"/>
      <c r="AR2" s="585" t="s">
        <v>35</v>
      </c>
      <c r="AS2" s="585"/>
      <c r="AT2" s="585" t="s">
        <v>65</v>
      </c>
      <c r="AU2" s="585"/>
      <c r="AV2" s="156" t="s">
        <v>66</v>
      </c>
      <c r="AW2" s="586" t="s">
        <v>33</v>
      </c>
    </row>
    <row r="3" spans="1:49" ht="17.100000000000001" customHeight="1" x14ac:dyDescent="0.25">
      <c r="A3" s="157"/>
      <c r="B3" s="572"/>
      <c r="C3" s="573"/>
      <c r="D3" s="577"/>
      <c r="E3" s="578"/>
      <c r="F3" s="579"/>
      <c r="G3" s="577"/>
      <c r="H3" s="578"/>
      <c r="I3" s="579"/>
      <c r="J3" s="577"/>
      <c r="K3" s="578"/>
      <c r="L3" s="579"/>
      <c r="M3" s="577"/>
      <c r="N3" s="578"/>
      <c r="O3" s="579"/>
      <c r="P3" s="580"/>
      <c r="Q3" s="580"/>
      <c r="R3" s="580"/>
      <c r="S3" s="585"/>
      <c r="T3" s="585"/>
      <c r="U3" s="585"/>
      <c r="V3" s="585"/>
      <c r="W3" s="158" t="s">
        <v>67</v>
      </c>
      <c r="X3" s="587"/>
      <c r="Y3" s="68"/>
      <c r="Z3" s="157"/>
      <c r="AA3" s="572"/>
      <c r="AB3" s="573"/>
      <c r="AC3" s="577"/>
      <c r="AD3" s="578"/>
      <c r="AE3" s="579"/>
      <c r="AF3" s="577"/>
      <c r="AG3" s="578"/>
      <c r="AH3" s="579"/>
      <c r="AI3" s="577"/>
      <c r="AJ3" s="578"/>
      <c r="AK3" s="579"/>
      <c r="AL3" s="577"/>
      <c r="AM3" s="578"/>
      <c r="AN3" s="579"/>
      <c r="AO3" s="580"/>
      <c r="AP3" s="580"/>
      <c r="AQ3" s="580"/>
      <c r="AR3" s="585"/>
      <c r="AS3" s="585"/>
      <c r="AT3" s="585"/>
      <c r="AU3" s="585"/>
      <c r="AV3" s="158" t="s">
        <v>67</v>
      </c>
      <c r="AW3" s="586"/>
    </row>
    <row r="4" spans="1:49" ht="17.100000000000001" customHeight="1" x14ac:dyDescent="0.25">
      <c r="A4" s="594">
        <v>1</v>
      </c>
      <c r="B4" s="596" t="s">
        <v>426</v>
      </c>
      <c r="C4" s="597"/>
      <c r="D4" s="600"/>
      <c r="E4" s="601"/>
      <c r="F4" s="602"/>
      <c r="G4" s="272"/>
      <c r="H4" s="39" t="s">
        <v>38</v>
      </c>
      <c r="I4" s="39"/>
      <c r="J4" s="272"/>
      <c r="K4" s="39" t="s">
        <v>36</v>
      </c>
      <c r="L4" s="40"/>
      <c r="M4" s="39"/>
      <c r="N4" s="39" t="s">
        <v>38</v>
      </c>
      <c r="O4" s="39"/>
      <c r="P4" s="606">
        <f>(COUNTIF(D5:O5,"○")*3)+(COUNTIF(D5:O5,"△")*1)</f>
        <v>0</v>
      </c>
      <c r="Q4" s="606"/>
      <c r="R4" s="606"/>
      <c r="S4" s="607" t="str">
        <f>IF(SUM(F4:F11)=0,"",(SUM(F4:F11)))</f>
        <v/>
      </c>
      <c r="T4" s="607"/>
      <c r="U4" s="607" t="str">
        <f>IF(SUM(D4:D11)=0,"",(SUM(D4:D11)))</f>
        <v/>
      </c>
      <c r="V4" s="607"/>
      <c r="W4" s="591"/>
      <c r="X4" s="593"/>
      <c r="Y4" s="68"/>
      <c r="Z4" s="594">
        <v>1</v>
      </c>
      <c r="AA4" s="596" t="str">
        <f>B4</f>
        <v>エス・ヴィエント</v>
      </c>
      <c r="AB4" s="597"/>
      <c r="AC4" s="600"/>
      <c r="AD4" s="601"/>
      <c r="AE4" s="602"/>
      <c r="AF4" s="272">
        <f>AE6</f>
        <v>0</v>
      </c>
      <c r="AG4" s="39" t="s">
        <v>38</v>
      </c>
      <c r="AH4" s="39">
        <f>AC6</f>
        <v>0</v>
      </c>
      <c r="AI4" s="272">
        <f>AE8</f>
        <v>0</v>
      </c>
      <c r="AJ4" s="39" t="s">
        <v>36</v>
      </c>
      <c r="AK4" s="40">
        <f>AC8</f>
        <v>0</v>
      </c>
      <c r="AL4" s="39">
        <f>AE10</f>
        <v>0</v>
      </c>
      <c r="AM4" s="39" t="s">
        <v>38</v>
      </c>
      <c r="AN4" s="39">
        <f>AC10</f>
        <v>0</v>
      </c>
      <c r="AO4" s="585">
        <f>(COUNTIF(AC5:AN5,"○")*3)+(COUNTIF(AC5:AN5,"△")*1)</f>
        <v>3</v>
      </c>
      <c r="AP4" s="585"/>
      <c r="AQ4" s="585"/>
      <c r="AR4" s="585"/>
      <c r="AS4" s="585"/>
      <c r="AT4" s="585"/>
      <c r="AU4" s="585"/>
      <c r="AV4" s="612"/>
      <c r="AW4" s="586"/>
    </row>
    <row r="5" spans="1:49" ht="17.100000000000001" customHeight="1" x14ac:dyDescent="0.25">
      <c r="A5" s="595"/>
      <c r="B5" s="598"/>
      <c r="C5" s="599"/>
      <c r="D5" s="603"/>
      <c r="E5" s="604"/>
      <c r="F5" s="605"/>
      <c r="G5" s="588" t="str">
        <f>IF(G4="","",IF(G4-I4&gt;0,"○",IF(G4-I4=0,"△","●")))</f>
        <v/>
      </c>
      <c r="H5" s="589"/>
      <c r="I5" s="590"/>
      <c r="J5" s="588" t="str">
        <f>IF(J4="","",IF(J4-L4&gt;0,"○",IF(J4-L4=0,"△","●")))</f>
        <v/>
      </c>
      <c r="K5" s="589"/>
      <c r="L5" s="590"/>
      <c r="M5" s="588" t="str">
        <f>IF(M4="","",IF(M4-O4&gt;0,"○",IF(M4-O4=0,"△","●")))</f>
        <v/>
      </c>
      <c r="N5" s="589"/>
      <c r="O5" s="590"/>
      <c r="P5" s="606"/>
      <c r="Q5" s="606"/>
      <c r="R5" s="606"/>
      <c r="S5" s="607"/>
      <c r="T5" s="607"/>
      <c r="U5" s="607"/>
      <c r="V5" s="607"/>
      <c r="W5" s="592"/>
      <c r="X5" s="593"/>
      <c r="Y5" s="68"/>
      <c r="Z5" s="595"/>
      <c r="AA5" s="598"/>
      <c r="AB5" s="599"/>
      <c r="AC5" s="603"/>
      <c r="AD5" s="604"/>
      <c r="AE5" s="605"/>
      <c r="AF5" s="588" t="str">
        <f>IF(AF4="","",IF(AF4-AH4&gt;0,"○",IF(AF4-AH4=0,"△","●")))</f>
        <v>△</v>
      </c>
      <c r="AG5" s="589"/>
      <c r="AH5" s="590"/>
      <c r="AI5" s="588" t="str">
        <f>IF(AI4="","",IF(AI4-AK4&gt;0,"○",IF(AI4-AK4=0,"△","●")))</f>
        <v>△</v>
      </c>
      <c r="AJ5" s="589"/>
      <c r="AK5" s="590"/>
      <c r="AL5" s="588" t="str">
        <f>IF(AL4="","",IF(AL4-AN4&gt;0,"○",IF(AL4-AN4=0,"△","●")))</f>
        <v>△</v>
      </c>
      <c r="AM5" s="589"/>
      <c r="AN5" s="590"/>
      <c r="AO5" s="585"/>
      <c r="AP5" s="585"/>
      <c r="AQ5" s="585"/>
      <c r="AR5" s="585"/>
      <c r="AS5" s="585"/>
      <c r="AT5" s="585"/>
      <c r="AU5" s="585"/>
      <c r="AV5" s="613"/>
      <c r="AW5" s="586"/>
    </row>
    <row r="6" spans="1:49" ht="17.100000000000001" customHeight="1" x14ac:dyDescent="0.25">
      <c r="A6" s="585">
        <v>2</v>
      </c>
      <c r="B6" s="608" t="s">
        <v>427</v>
      </c>
      <c r="C6" s="609"/>
      <c r="D6" s="36"/>
      <c r="E6" s="37" t="s">
        <v>38</v>
      </c>
      <c r="F6" s="38"/>
      <c r="G6" s="600"/>
      <c r="H6" s="601"/>
      <c r="I6" s="602"/>
      <c r="J6" s="272"/>
      <c r="K6" s="39" t="s">
        <v>36</v>
      </c>
      <c r="L6" s="40"/>
      <c r="M6" s="39"/>
      <c r="N6" s="39" t="s">
        <v>36</v>
      </c>
      <c r="O6" s="39"/>
      <c r="P6" s="606">
        <f t="shared" ref="P6" si="0">(COUNTIF(D7:O7,"○")*3)+(COUNTIF(D7:O7,"△")*1)</f>
        <v>0</v>
      </c>
      <c r="Q6" s="606"/>
      <c r="R6" s="606"/>
      <c r="S6" s="607" t="str">
        <f>IF(SUM(I4:I11)=0,"",(SUM(I4:I11)))</f>
        <v/>
      </c>
      <c r="T6" s="607"/>
      <c r="U6" s="607" t="str">
        <f>IF(SUM(G4:G11)=0,"",(SUM(G4:G11)))</f>
        <v/>
      </c>
      <c r="V6" s="607"/>
      <c r="W6" s="591"/>
      <c r="X6" s="593"/>
      <c r="Y6" s="68"/>
      <c r="Z6" s="585">
        <v>2</v>
      </c>
      <c r="AA6" s="596" t="str">
        <f t="shared" ref="AA6" si="1">B6</f>
        <v>Uスポーツクラブ</v>
      </c>
      <c r="AB6" s="597"/>
      <c r="AC6" s="36"/>
      <c r="AD6" s="37" t="s">
        <v>38</v>
      </c>
      <c r="AE6" s="38"/>
      <c r="AF6" s="600"/>
      <c r="AG6" s="601"/>
      <c r="AH6" s="602"/>
      <c r="AI6" s="272">
        <f>AH8</f>
        <v>0</v>
      </c>
      <c r="AJ6" s="39" t="s">
        <v>36</v>
      </c>
      <c r="AK6" s="40">
        <f>AF8</f>
        <v>0</v>
      </c>
      <c r="AL6" s="39">
        <f>AH10</f>
        <v>0</v>
      </c>
      <c r="AM6" s="39" t="s">
        <v>36</v>
      </c>
      <c r="AN6" s="39">
        <f>AF10</f>
        <v>0</v>
      </c>
      <c r="AO6" s="585">
        <f t="shared" ref="AO6" si="2">(COUNTIF(AC7:AN7,"○")*3)+(COUNTIF(AC7:AN7,"△")*1)</f>
        <v>2</v>
      </c>
      <c r="AP6" s="585"/>
      <c r="AQ6" s="585"/>
      <c r="AR6" s="585"/>
      <c r="AS6" s="585"/>
      <c r="AT6" s="585"/>
      <c r="AU6" s="585"/>
      <c r="AV6" s="612"/>
      <c r="AW6" s="586"/>
    </row>
    <row r="7" spans="1:49" ht="17.100000000000001" customHeight="1" x14ac:dyDescent="0.25">
      <c r="A7" s="585"/>
      <c r="B7" s="610"/>
      <c r="C7" s="611"/>
      <c r="D7" s="614" t="str">
        <f>IF(D6="","",IF(D6-F6&gt;0,"○",IF(D6-F6=0,"△","●")))</f>
        <v/>
      </c>
      <c r="E7" s="615"/>
      <c r="F7" s="616"/>
      <c r="G7" s="603"/>
      <c r="H7" s="604"/>
      <c r="I7" s="605"/>
      <c r="J7" s="588" t="str">
        <f>IF(J6="","",IF(J6-L6&gt;0,"○",IF(J6-L6=0,"△","●")))</f>
        <v/>
      </c>
      <c r="K7" s="589"/>
      <c r="L7" s="590"/>
      <c r="M7" s="588" t="str">
        <f>IF(M6="","",IF(M6-O6&gt;0,"○",IF(M6-O6=0,"△","●")))</f>
        <v/>
      </c>
      <c r="N7" s="589"/>
      <c r="O7" s="590"/>
      <c r="P7" s="606"/>
      <c r="Q7" s="606"/>
      <c r="R7" s="606"/>
      <c r="S7" s="607"/>
      <c r="T7" s="607"/>
      <c r="U7" s="607"/>
      <c r="V7" s="607"/>
      <c r="W7" s="592"/>
      <c r="X7" s="593"/>
      <c r="Y7" s="68"/>
      <c r="Z7" s="585"/>
      <c r="AA7" s="598"/>
      <c r="AB7" s="599"/>
      <c r="AC7" s="614" t="str">
        <f>IF(AC6="","",IF(AC6-AE6&gt;0,"○",IF(AC6-AE6=0,"△","●")))</f>
        <v/>
      </c>
      <c r="AD7" s="615"/>
      <c r="AE7" s="616"/>
      <c r="AF7" s="603"/>
      <c r="AG7" s="604"/>
      <c r="AH7" s="605"/>
      <c r="AI7" s="588" t="str">
        <f>IF(AI6="","",IF(AI6-AK6&gt;0,"○",IF(AI6-AK6=0,"△","●")))</f>
        <v>△</v>
      </c>
      <c r="AJ7" s="589"/>
      <c r="AK7" s="590"/>
      <c r="AL7" s="588" t="str">
        <f>IF(AL6="","",IF(AL6-AN6&gt;0,"○",IF(AL6-AN6=0,"△","●")))</f>
        <v>△</v>
      </c>
      <c r="AM7" s="589"/>
      <c r="AN7" s="590"/>
      <c r="AO7" s="585"/>
      <c r="AP7" s="585"/>
      <c r="AQ7" s="585"/>
      <c r="AR7" s="585"/>
      <c r="AS7" s="585"/>
      <c r="AT7" s="585"/>
      <c r="AU7" s="585"/>
      <c r="AV7" s="613"/>
      <c r="AW7" s="586"/>
    </row>
    <row r="8" spans="1:49" ht="17.100000000000001" customHeight="1" x14ac:dyDescent="0.25">
      <c r="A8" s="594">
        <v>3</v>
      </c>
      <c r="B8" s="617" t="s">
        <v>237</v>
      </c>
      <c r="C8" s="597"/>
      <c r="D8" s="36"/>
      <c r="E8" s="37" t="s">
        <v>38</v>
      </c>
      <c r="F8" s="38"/>
      <c r="G8" s="37"/>
      <c r="H8" s="37" t="s">
        <v>38</v>
      </c>
      <c r="I8" s="38"/>
      <c r="J8" s="600"/>
      <c r="K8" s="601"/>
      <c r="L8" s="602"/>
      <c r="M8" s="272"/>
      <c r="N8" s="39" t="s">
        <v>36</v>
      </c>
      <c r="O8" s="40"/>
      <c r="P8" s="606">
        <f t="shared" ref="P8" si="3">(COUNTIF(D9:O9,"○")*3)+(COUNTIF(D9:O9,"△")*1)</f>
        <v>0</v>
      </c>
      <c r="Q8" s="606"/>
      <c r="R8" s="606"/>
      <c r="S8" s="607" t="str">
        <f>IF(SUM(L4:L11)=0,"",(SUM(L4:L11)))</f>
        <v/>
      </c>
      <c r="T8" s="607"/>
      <c r="U8" s="607" t="str">
        <f>IF(SUM(J4:J11)=0,"",(SUM(J4:J11)))</f>
        <v/>
      </c>
      <c r="V8" s="607"/>
      <c r="W8" s="591"/>
      <c r="X8" s="593"/>
      <c r="Y8" s="68"/>
      <c r="Z8" s="594">
        <v>3</v>
      </c>
      <c r="AA8" s="596" t="str">
        <f t="shared" ref="AA8" si="4">B8</f>
        <v>FantasistaFC</v>
      </c>
      <c r="AB8" s="597"/>
      <c r="AC8" s="36"/>
      <c r="AD8" s="37" t="s">
        <v>38</v>
      </c>
      <c r="AE8" s="38"/>
      <c r="AF8" s="37"/>
      <c r="AG8" s="37" t="s">
        <v>38</v>
      </c>
      <c r="AH8" s="38"/>
      <c r="AI8" s="600"/>
      <c r="AJ8" s="601"/>
      <c r="AK8" s="602"/>
      <c r="AL8" s="272">
        <f>AK10</f>
        <v>0</v>
      </c>
      <c r="AM8" s="39" t="s">
        <v>36</v>
      </c>
      <c r="AN8" s="40">
        <f>AI10</f>
        <v>0</v>
      </c>
      <c r="AO8" s="585">
        <f t="shared" ref="AO8" si="5">(COUNTIF(AC9:AN9,"○")*3)+(COUNTIF(AC9:AN9,"△")*1)</f>
        <v>1</v>
      </c>
      <c r="AP8" s="585"/>
      <c r="AQ8" s="585"/>
      <c r="AR8" s="585"/>
      <c r="AS8" s="585"/>
      <c r="AT8" s="585"/>
      <c r="AU8" s="585"/>
      <c r="AV8" s="612"/>
      <c r="AW8" s="586"/>
    </row>
    <row r="9" spans="1:49" ht="17.100000000000001" customHeight="1" x14ac:dyDescent="0.25">
      <c r="A9" s="595"/>
      <c r="B9" s="583"/>
      <c r="C9" s="599"/>
      <c r="D9" s="614" t="str">
        <f>IF(D8="","",IF(D8-F8&gt;0,"○",IF(D8-F8=0,"△","●")))</f>
        <v/>
      </c>
      <c r="E9" s="615"/>
      <c r="F9" s="616"/>
      <c r="G9" s="614" t="str">
        <f>IF(G8="","",IF(G8-I8&gt;0,"○",IF(G8-I8=0,"△","●")))</f>
        <v/>
      </c>
      <c r="H9" s="615"/>
      <c r="I9" s="616"/>
      <c r="J9" s="603"/>
      <c r="K9" s="604"/>
      <c r="L9" s="605"/>
      <c r="M9" s="588" t="str">
        <f>IF(M8="","",IF(M8-O8&gt;0,"○",IF(M8-O8=0,"△","●")))</f>
        <v/>
      </c>
      <c r="N9" s="589"/>
      <c r="O9" s="590"/>
      <c r="P9" s="606"/>
      <c r="Q9" s="606"/>
      <c r="R9" s="606"/>
      <c r="S9" s="607"/>
      <c r="T9" s="607"/>
      <c r="U9" s="607"/>
      <c r="V9" s="607"/>
      <c r="W9" s="592"/>
      <c r="X9" s="593"/>
      <c r="Y9" s="68"/>
      <c r="Z9" s="595"/>
      <c r="AA9" s="598"/>
      <c r="AB9" s="599"/>
      <c r="AC9" s="614" t="str">
        <f>IF(AC8="","",IF(AC8-AE8&gt;0,"○",IF(AC8-AE8=0,"△","●")))</f>
        <v/>
      </c>
      <c r="AD9" s="615"/>
      <c r="AE9" s="616"/>
      <c r="AF9" s="614" t="str">
        <f>IF(AF8="","",IF(AF8-AH8&gt;0,"○",IF(AF8-AH8=0,"△","●")))</f>
        <v/>
      </c>
      <c r="AG9" s="615"/>
      <c r="AH9" s="616"/>
      <c r="AI9" s="603"/>
      <c r="AJ9" s="604"/>
      <c r="AK9" s="605"/>
      <c r="AL9" s="588" t="str">
        <f>IF(AL8="","",IF(AL8-AN8&gt;0,"○",IF(AL8-AN8=0,"△","●")))</f>
        <v>△</v>
      </c>
      <c r="AM9" s="589"/>
      <c r="AN9" s="590"/>
      <c r="AO9" s="585"/>
      <c r="AP9" s="585"/>
      <c r="AQ9" s="585"/>
      <c r="AR9" s="585"/>
      <c r="AS9" s="585"/>
      <c r="AT9" s="585"/>
      <c r="AU9" s="585"/>
      <c r="AV9" s="613"/>
      <c r="AW9" s="586"/>
    </row>
    <row r="10" spans="1:49" ht="17.100000000000001" customHeight="1" x14ac:dyDescent="0.25">
      <c r="A10" s="585">
        <v>4</v>
      </c>
      <c r="B10" s="617" t="s">
        <v>207</v>
      </c>
      <c r="C10" s="597"/>
      <c r="D10" s="36"/>
      <c r="E10" s="37" t="s">
        <v>36</v>
      </c>
      <c r="F10" s="38"/>
      <c r="G10" s="37"/>
      <c r="H10" s="37" t="s">
        <v>38</v>
      </c>
      <c r="I10" s="37"/>
      <c r="J10" s="36"/>
      <c r="K10" s="37" t="s">
        <v>38</v>
      </c>
      <c r="L10" s="38"/>
      <c r="M10" s="600"/>
      <c r="N10" s="601"/>
      <c r="O10" s="602"/>
      <c r="P10" s="606">
        <f t="shared" ref="P10" si="6">(COUNTIF(D11:O11,"○")*3)+(COUNTIF(D11:O11,"△")*1)</f>
        <v>0</v>
      </c>
      <c r="Q10" s="606"/>
      <c r="R10" s="606"/>
      <c r="S10" s="607" t="str">
        <f>IF(SUM(O4:O11)=0,"",(SUM(O4:O11)))</f>
        <v/>
      </c>
      <c r="T10" s="607"/>
      <c r="U10" s="607" t="str">
        <f>IF(SUM(M4:M11)=0,"",(SUM(M4:M11)))</f>
        <v/>
      </c>
      <c r="V10" s="607"/>
      <c r="W10" s="591"/>
      <c r="X10" s="593"/>
      <c r="Y10" s="68"/>
      <c r="Z10" s="585">
        <v>4</v>
      </c>
      <c r="AA10" s="596" t="str">
        <f t="shared" ref="AA10" si="7">B10</f>
        <v>身延ユナイテッド</v>
      </c>
      <c r="AB10" s="597"/>
      <c r="AC10" s="36"/>
      <c r="AD10" s="37" t="s">
        <v>36</v>
      </c>
      <c r="AE10" s="38"/>
      <c r="AF10" s="37"/>
      <c r="AG10" s="37" t="s">
        <v>38</v>
      </c>
      <c r="AH10" s="37"/>
      <c r="AI10" s="36"/>
      <c r="AJ10" s="37" t="s">
        <v>38</v>
      </c>
      <c r="AK10" s="38"/>
      <c r="AL10" s="600"/>
      <c r="AM10" s="601"/>
      <c r="AN10" s="602"/>
      <c r="AO10" s="585">
        <f t="shared" ref="AO10" si="8">(COUNTIF(AC11:AN11,"○")*3)+(COUNTIF(AC11:AN11,"△")*1)</f>
        <v>0</v>
      </c>
      <c r="AP10" s="585"/>
      <c r="AQ10" s="585"/>
      <c r="AR10" s="585"/>
      <c r="AS10" s="585"/>
      <c r="AT10" s="585"/>
      <c r="AU10" s="585"/>
      <c r="AV10" s="612"/>
      <c r="AW10" s="586"/>
    </row>
    <row r="11" spans="1:49" ht="17.100000000000001" customHeight="1" x14ac:dyDescent="0.25">
      <c r="A11" s="585"/>
      <c r="B11" s="583"/>
      <c r="C11" s="599"/>
      <c r="D11" s="614" t="str">
        <f>IF(D10="","",IF(D10-F10&gt;0,"○",IF(D10-F10=0,"△","●")))</f>
        <v/>
      </c>
      <c r="E11" s="615"/>
      <c r="F11" s="616"/>
      <c r="G11" s="614" t="str">
        <f>IF(G10="","",IF(G10-I10&gt;0,"○",IF(G10-I10=0,"△","●")))</f>
        <v/>
      </c>
      <c r="H11" s="615"/>
      <c r="I11" s="616"/>
      <c r="J11" s="614" t="str">
        <f>IF(J10="","",IF(J10-L10&gt;0,"○",IF(J10-L10=0,"△","●")))</f>
        <v/>
      </c>
      <c r="K11" s="615"/>
      <c r="L11" s="616"/>
      <c r="M11" s="603"/>
      <c r="N11" s="604"/>
      <c r="O11" s="605"/>
      <c r="P11" s="606"/>
      <c r="Q11" s="606"/>
      <c r="R11" s="606"/>
      <c r="S11" s="607"/>
      <c r="T11" s="607"/>
      <c r="U11" s="607"/>
      <c r="V11" s="607"/>
      <c r="W11" s="592"/>
      <c r="X11" s="593"/>
      <c r="Y11" s="68"/>
      <c r="Z11" s="585"/>
      <c r="AA11" s="598"/>
      <c r="AB11" s="599"/>
      <c r="AC11" s="614" t="str">
        <f>IF(AC10="","",IF(AC10-AE10&gt;0,"○",IF(AC10-AE10=0,"△","●")))</f>
        <v/>
      </c>
      <c r="AD11" s="615"/>
      <c r="AE11" s="616"/>
      <c r="AF11" s="614" t="str">
        <f>IF(AF10="","",IF(AF10-AH10&gt;0,"○",IF(AF10-AH10=0,"△","●")))</f>
        <v/>
      </c>
      <c r="AG11" s="615"/>
      <c r="AH11" s="616"/>
      <c r="AI11" s="614" t="str">
        <f>IF(AI10="","",IF(AI10-AK10&gt;0,"○",IF(AI10-AK10=0,"△","●")))</f>
        <v/>
      </c>
      <c r="AJ11" s="615"/>
      <c r="AK11" s="616"/>
      <c r="AL11" s="603"/>
      <c r="AM11" s="604"/>
      <c r="AN11" s="605"/>
      <c r="AO11" s="585"/>
      <c r="AP11" s="585"/>
      <c r="AQ11" s="585"/>
      <c r="AR11" s="585"/>
      <c r="AS11" s="585"/>
      <c r="AT11" s="585"/>
      <c r="AU11" s="585"/>
      <c r="AV11" s="613"/>
      <c r="AW11" s="586"/>
    </row>
    <row r="12" spans="1:49" ht="17.100000000000001" customHeight="1" x14ac:dyDescent="0.25">
      <c r="A12" s="67"/>
      <c r="B12" s="67"/>
      <c r="C12" s="67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59"/>
      <c r="Q12" s="159"/>
      <c r="R12" s="159"/>
      <c r="S12" s="159"/>
      <c r="T12" s="159"/>
      <c r="U12" s="159"/>
      <c r="V12" s="159"/>
      <c r="W12" s="159"/>
      <c r="X12" s="68"/>
      <c r="Y12" s="68"/>
      <c r="Z12" s="67"/>
      <c r="AA12" s="67"/>
      <c r="AB12" s="67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159"/>
      <c r="AP12" s="159"/>
      <c r="AQ12" s="159"/>
      <c r="AR12" s="159"/>
      <c r="AS12" s="159"/>
      <c r="AT12" s="159"/>
      <c r="AU12" s="159"/>
      <c r="AV12" s="159"/>
      <c r="AW12" s="68"/>
    </row>
    <row r="13" spans="1:49" ht="16.899999999999999" customHeight="1" x14ac:dyDescent="0.25">
      <c r="B13" s="67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60" t="s">
        <v>98</v>
      </c>
      <c r="P13" s="159"/>
      <c r="Q13" s="159"/>
      <c r="R13" s="159"/>
      <c r="S13" s="159"/>
      <c r="T13" s="683" t="s">
        <v>259</v>
      </c>
      <c r="U13" s="683"/>
      <c r="V13" s="683"/>
      <c r="W13" s="683"/>
      <c r="X13" s="68"/>
      <c r="Y13" s="68"/>
      <c r="AA13" s="67"/>
      <c r="AB13" s="67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159"/>
      <c r="AP13" s="159"/>
      <c r="AQ13" s="159"/>
      <c r="AR13" s="159"/>
      <c r="AS13" s="159"/>
      <c r="AT13" s="159"/>
      <c r="AU13" s="159"/>
      <c r="AV13" s="159"/>
      <c r="AW13" s="68"/>
    </row>
    <row r="14" spans="1:49" ht="17.100000000000001" customHeight="1" x14ac:dyDescent="0.25">
      <c r="A14" s="641" t="s">
        <v>5</v>
      </c>
      <c r="B14" s="584" t="s">
        <v>6</v>
      </c>
      <c r="C14" s="576"/>
      <c r="D14" s="643" t="str">
        <f>B2</f>
        <v>M</v>
      </c>
      <c r="E14" s="644"/>
      <c r="F14" s="644" t="s">
        <v>29</v>
      </c>
      <c r="G14" s="644"/>
      <c r="H14" s="644"/>
      <c r="I14" s="273"/>
      <c r="J14" s="644" t="s">
        <v>84</v>
      </c>
      <c r="K14" s="644"/>
      <c r="L14" s="644"/>
      <c r="M14" s="644"/>
      <c r="N14" s="647" t="s">
        <v>428</v>
      </c>
      <c r="O14" s="647"/>
      <c r="P14" s="647"/>
      <c r="Q14" s="647"/>
      <c r="R14" s="647"/>
      <c r="S14" s="647"/>
      <c r="T14" s="647"/>
      <c r="U14" s="647"/>
      <c r="V14" s="648"/>
      <c r="W14" s="619" t="s">
        <v>85</v>
      </c>
      <c r="X14" s="594" t="s">
        <v>8</v>
      </c>
      <c r="Y14" s="70"/>
      <c r="Z14" s="639" t="s">
        <v>5</v>
      </c>
      <c r="AA14" s="584" t="s">
        <v>6</v>
      </c>
      <c r="AB14" s="576"/>
      <c r="AC14" s="640" t="str">
        <f>AA2</f>
        <v>Ａ</v>
      </c>
      <c r="AD14" s="618"/>
      <c r="AE14" s="618" t="s">
        <v>29</v>
      </c>
      <c r="AF14" s="618"/>
      <c r="AG14" s="618"/>
      <c r="AH14" s="161"/>
      <c r="AI14" s="618" t="s">
        <v>84</v>
      </c>
      <c r="AJ14" s="618"/>
      <c r="AK14" s="618"/>
      <c r="AL14" s="618"/>
      <c r="AM14" s="618"/>
      <c r="AN14" s="618"/>
      <c r="AO14" s="618"/>
      <c r="AP14" s="618"/>
      <c r="AQ14" s="618"/>
      <c r="AR14" s="618"/>
      <c r="AS14" s="618"/>
      <c r="AT14" s="618"/>
      <c r="AU14" s="597"/>
      <c r="AV14" s="619" t="s">
        <v>85</v>
      </c>
      <c r="AW14" s="594" t="s">
        <v>8</v>
      </c>
    </row>
    <row r="15" spans="1:49" ht="17.100000000000001" customHeight="1" x14ac:dyDescent="0.25">
      <c r="A15" s="642"/>
      <c r="B15" s="577"/>
      <c r="C15" s="579"/>
      <c r="D15" s="645"/>
      <c r="E15" s="646"/>
      <c r="F15" s="646"/>
      <c r="G15" s="646"/>
      <c r="H15" s="646"/>
      <c r="I15" s="274"/>
      <c r="J15" s="646"/>
      <c r="K15" s="646"/>
      <c r="L15" s="646"/>
      <c r="M15" s="646"/>
      <c r="N15" s="649"/>
      <c r="O15" s="649"/>
      <c r="P15" s="649"/>
      <c r="Q15" s="649"/>
      <c r="R15" s="649"/>
      <c r="S15" s="649"/>
      <c r="T15" s="649"/>
      <c r="U15" s="649"/>
      <c r="V15" s="650"/>
      <c r="W15" s="638"/>
      <c r="X15" s="595"/>
      <c r="Y15" s="70"/>
      <c r="Z15" s="639"/>
      <c r="AA15" s="577"/>
      <c r="AB15" s="579"/>
      <c r="AC15" s="598"/>
      <c r="AD15" s="583"/>
      <c r="AE15" s="583"/>
      <c r="AF15" s="583"/>
      <c r="AG15" s="583"/>
      <c r="AH15" s="162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99"/>
      <c r="AV15" s="620"/>
      <c r="AW15" s="620"/>
    </row>
    <row r="16" spans="1:49" ht="17.100000000000001" customHeight="1" x14ac:dyDescent="0.3">
      <c r="A16" s="621">
        <v>1</v>
      </c>
      <c r="B16" s="623">
        <v>0.4375</v>
      </c>
      <c r="C16" s="624"/>
      <c r="D16" s="627" t="str">
        <f>B8</f>
        <v>FantasistaFC</v>
      </c>
      <c r="E16" s="628"/>
      <c r="F16" s="628"/>
      <c r="G16" s="628"/>
      <c r="H16" s="609"/>
      <c r="I16" s="630"/>
      <c r="J16" s="631"/>
      <c r="K16" s="634" t="s">
        <v>39</v>
      </c>
      <c r="L16" s="113"/>
      <c r="M16" s="114" t="s">
        <v>38</v>
      </c>
      <c r="N16" s="113"/>
      <c r="O16" s="636" t="s">
        <v>40</v>
      </c>
      <c r="P16" s="644"/>
      <c r="Q16" s="652"/>
      <c r="R16" s="640" t="str">
        <f>B10</f>
        <v>身延ユナイテッド</v>
      </c>
      <c r="S16" s="618"/>
      <c r="T16" s="618"/>
      <c r="U16" s="618"/>
      <c r="V16" s="597"/>
      <c r="W16" s="651" t="str">
        <f>B6</f>
        <v>Uスポーツクラブ</v>
      </c>
      <c r="X16" s="651" t="str">
        <f>B4</f>
        <v>エス・ヴィエント</v>
      </c>
      <c r="Y16" s="70"/>
      <c r="Z16" s="664">
        <v>1</v>
      </c>
      <c r="AA16" s="623">
        <f>B16</f>
        <v>0.4375</v>
      </c>
      <c r="AB16" s="624"/>
      <c r="AC16" s="654" t="str">
        <f>D16</f>
        <v>FantasistaFC</v>
      </c>
      <c r="AD16" s="654"/>
      <c r="AE16" s="654"/>
      <c r="AF16" s="654"/>
      <c r="AG16" s="654"/>
      <c r="AH16" s="656"/>
      <c r="AI16" s="657"/>
      <c r="AJ16" s="660" t="s">
        <v>39</v>
      </c>
      <c r="AK16" s="26"/>
      <c r="AL16" s="127" t="s">
        <v>38</v>
      </c>
      <c r="AM16" s="26"/>
      <c r="AN16" s="662" t="s">
        <v>40</v>
      </c>
      <c r="AO16" s="640"/>
      <c r="AP16" s="597"/>
      <c r="AQ16" s="654" t="str">
        <f>R16</f>
        <v>身延ユナイテッド</v>
      </c>
      <c r="AR16" s="654"/>
      <c r="AS16" s="654"/>
      <c r="AT16" s="654"/>
      <c r="AU16" s="654"/>
      <c r="AV16" s="651" t="str">
        <f>W16</f>
        <v>Uスポーツクラブ</v>
      </c>
      <c r="AW16" s="651" t="str">
        <f>X16</f>
        <v>エス・ヴィエント</v>
      </c>
    </row>
    <row r="17" spans="1:49" ht="17.100000000000001" customHeight="1" x14ac:dyDescent="0.3">
      <c r="A17" s="622"/>
      <c r="B17" s="625"/>
      <c r="C17" s="626"/>
      <c r="D17" s="629"/>
      <c r="E17" s="610"/>
      <c r="F17" s="610"/>
      <c r="G17" s="610"/>
      <c r="H17" s="611"/>
      <c r="I17" s="632"/>
      <c r="J17" s="633"/>
      <c r="K17" s="635"/>
      <c r="L17" s="115"/>
      <c r="M17" s="116" t="s">
        <v>38</v>
      </c>
      <c r="N17" s="115"/>
      <c r="O17" s="637"/>
      <c r="P17" s="646"/>
      <c r="Q17" s="653"/>
      <c r="R17" s="598"/>
      <c r="S17" s="583"/>
      <c r="T17" s="583"/>
      <c r="U17" s="583"/>
      <c r="V17" s="599"/>
      <c r="W17" s="620"/>
      <c r="X17" s="620"/>
      <c r="Y17" s="70"/>
      <c r="Z17" s="664"/>
      <c r="AA17" s="625"/>
      <c r="AB17" s="626"/>
      <c r="AC17" s="655"/>
      <c r="AD17" s="655"/>
      <c r="AE17" s="655"/>
      <c r="AF17" s="655"/>
      <c r="AG17" s="655"/>
      <c r="AH17" s="658"/>
      <c r="AI17" s="659"/>
      <c r="AJ17" s="661"/>
      <c r="AK17" s="27"/>
      <c r="AL17" s="278" t="s">
        <v>38</v>
      </c>
      <c r="AM17" s="27"/>
      <c r="AN17" s="663"/>
      <c r="AO17" s="598"/>
      <c r="AP17" s="599"/>
      <c r="AQ17" s="655"/>
      <c r="AR17" s="655"/>
      <c r="AS17" s="655"/>
      <c r="AT17" s="655"/>
      <c r="AU17" s="655"/>
      <c r="AV17" s="620"/>
      <c r="AW17" s="620"/>
    </row>
    <row r="18" spans="1:49" ht="17.100000000000001" customHeight="1" x14ac:dyDescent="0.3">
      <c r="A18" s="621">
        <v>2</v>
      </c>
      <c r="B18" s="623">
        <v>0.47916666666666669</v>
      </c>
      <c r="C18" s="624"/>
      <c r="D18" s="627" t="str">
        <f>B4</f>
        <v>エス・ヴィエント</v>
      </c>
      <c r="E18" s="628"/>
      <c r="F18" s="628"/>
      <c r="G18" s="628"/>
      <c r="H18" s="609"/>
      <c r="I18" s="630"/>
      <c r="J18" s="631"/>
      <c r="K18" s="634" t="s">
        <v>39</v>
      </c>
      <c r="L18" s="113"/>
      <c r="M18" s="114" t="s">
        <v>38</v>
      </c>
      <c r="N18" s="113"/>
      <c r="O18" s="636" t="s">
        <v>40</v>
      </c>
      <c r="P18" s="644"/>
      <c r="Q18" s="652"/>
      <c r="R18" s="640" t="str">
        <f>B6</f>
        <v>Uスポーツクラブ</v>
      </c>
      <c r="S18" s="618"/>
      <c r="T18" s="618"/>
      <c r="U18" s="618"/>
      <c r="V18" s="597"/>
      <c r="W18" s="651" t="str">
        <f>B10</f>
        <v>身延ユナイテッド</v>
      </c>
      <c r="X18" s="651" t="str">
        <f>B8</f>
        <v>FantasistaFC</v>
      </c>
      <c r="Y18" s="70"/>
      <c r="Z18" s="664">
        <v>2</v>
      </c>
      <c r="AA18" s="623">
        <f t="shared" ref="AA18" si="9">B18</f>
        <v>0.47916666666666669</v>
      </c>
      <c r="AB18" s="624"/>
      <c r="AC18" s="654" t="str">
        <f t="shared" ref="AC18" si="10">D18</f>
        <v>エス・ヴィエント</v>
      </c>
      <c r="AD18" s="654"/>
      <c r="AE18" s="654"/>
      <c r="AF18" s="654"/>
      <c r="AG18" s="654"/>
      <c r="AH18" s="656"/>
      <c r="AI18" s="657"/>
      <c r="AJ18" s="660" t="s">
        <v>39</v>
      </c>
      <c r="AK18" s="26"/>
      <c r="AL18" s="127" t="s">
        <v>38</v>
      </c>
      <c r="AM18" s="26"/>
      <c r="AN18" s="662" t="s">
        <v>40</v>
      </c>
      <c r="AO18" s="640"/>
      <c r="AP18" s="597"/>
      <c r="AQ18" s="654" t="str">
        <f t="shared" ref="AQ18" si="11">R18</f>
        <v>Uスポーツクラブ</v>
      </c>
      <c r="AR18" s="654"/>
      <c r="AS18" s="654"/>
      <c r="AT18" s="654"/>
      <c r="AU18" s="654"/>
      <c r="AV18" s="651" t="str">
        <f t="shared" ref="AV18:AW18" si="12">W18</f>
        <v>身延ユナイテッド</v>
      </c>
      <c r="AW18" s="651" t="str">
        <f t="shared" si="12"/>
        <v>FantasistaFC</v>
      </c>
    </row>
    <row r="19" spans="1:49" ht="17.100000000000001" customHeight="1" x14ac:dyDescent="0.3">
      <c r="A19" s="622"/>
      <c r="B19" s="625"/>
      <c r="C19" s="626"/>
      <c r="D19" s="629"/>
      <c r="E19" s="610"/>
      <c r="F19" s="610"/>
      <c r="G19" s="610"/>
      <c r="H19" s="611"/>
      <c r="I19" s="632"/>
      <c r="J19" s="633"/>
      <c r="K19" s="635"/>
      <c r="L19" s="115"/>
      <c r="M19" s="116" t="s">
        <v>38</v>
      </c>
      <c r="N19" s="115"/>
      <c r="O19" s="637"/>
      <c r="P19" s="646"/>
      <c r="Q19" s="653"/>
      <c r="R19" s="598"/>
      <c r="S19" s="583"/>
      <c r="T19" s="583"/>
      <c r="U19" s="583"/>
      <c r="V19" s="599"/>
      <c r="W19" s="620"/>
      <c r="X19" s="620"/>
      <c r="Y19" s="70"/>
      <c r="Z19" s="664"/>
      <c r="AA19" s="625"/>
      <c r="AB19" s="626"/>
      <c r="AC19" s="655"/>
      <c r="AD19" s="655"/>
      <c r="AE19" s="655"/>
      <c r="AF19" s="655"/>
      <c r="AG19" s="655"/>
      <c r="AH19" s="658"/>
      <c r="AI19" s="659"/>
      <c r="AJ19" s="661"/>
      <c r="AK19" s="27"/>
      <c r="AL19" s="278" t="s">
        <v>38</v>
      </c>
      <c r="AM19" s="27"/>
      <c r="AN19" s="663"/>
      <c r="AO19" s="598"/>
      <c r="AP19" s="599"/>
      <c r="AQ19" s="655"/>
      <c r="AR19" s="655"/>
      <c r="AS19" s="655"/>
      <c r="AT19" s="655"/>
      <c r="AU19" s="655"/>
      <c r="AV19" s="620"/>
      <c r="AW19" s="620"/>
    </row>
    <row r="20" spans="1:49" ht="17.100000000000001" customHeight="1" x14ac:dyDescent="0.3">
      <c r="A20" s="621">
        <v>3</v>
      </c>
      <c r="B20" s="623">
        <v>0.5625</v>
      </c>
      <c r="C20" s="624"/>
      <c r="D20" s="627" t="str">
        <f>B6</f>
        <v>Uスポーツクラブ</v>
      </c>
      <c r="E20" s="628"/>
      <c r="F20" s="628"/>
      <c r="G20" s="628"/>
      <c r="H20" s="609"/>
      <c r="I20" s="630"/>
      <c r="J20" s="631"/>
      <c r="K20" s="634" t="s">
        <v>39</v>
      </c>
      <c r="L20" s="113"/>
      <c r="M20" s="114" t="s">
        <v>38</v>
      </c>
      <c r="N20" s="113"/>
      <c r="O20" s="636" t="s">
        <v>40</v>
      </c>
      <c r="P20" s="644"/>
      <c r="Q20" s="652"/>
      <c r="R20" s="640" t="str">
        <f>B8</f>
        <v>FantasistaFC</v>
      </c>
      <c r="S20" s="618"/>
      <c r="T20" s="618"/>
      <c r="U20" s="618"/>
      <c r="V20" s="597"/>
      <c r="W20" s="651" t="str">
        <f>B4</f>
        <v>エス・ヴィエント</v>
      </c>
      <c r="X20" s="651" t="str">
        <f>B10</f>
        <v>身延ユナイテッド</v>
      </c>
      <c r="Y20" s="70"/>
      <c r="Z20" s="664">
        <v>3</v>
      </c>
      <c r="AA20" s="623">
        <f t="shared" ref="AA20" si="13">B20</f>
        <v>0.5625</v>
      </c>
      <c r="AB20" s="624"/>
      <c r="AC20" s="654" t="str">
        <f t="shared" ref="AC20" si="14">D20</f>
        <v>Uスポーツクラブ</v>
      </c>
      <c r="AD20" s="654"/>
      <c r="AE20" s="654"/>
      <c r="AF20" s="654"/>
      <c r="AG20" s="654"/>
      <c r="AH20" s="656"/>
      <c r="AI20" s="657"/>
      <c r="AJ20" s="660" t="s">
        <v>39</v>
      </c>
      <c r="AK20" s="26"/>
      <c r="AL20" s="127" t="s">
        <v>38</v>
      </c>
      <c r="AM20" s="26"/>
      <c r="AN20" s="662" t="s">
        <v>40</v>
      </c>
      <c r="AO20" s="640"/>
      <c r="AP20" s="597"/>
      <c r="AQ20" s="654" t="str">
        <f t="shared" ref="AQ20" si="15">R20</f>
        <v>FantasistaFC</v>
      </c>
      <c r="AR20" s="654"/>
      <c r="AS20" s="654"/>
      <c r="AT20" s="654"/>
      <c r="AU20" s="654"/>
      <c r="AV20" s="651" t="str">
        <f t="shared" ref="AV20:AW20" si="16">W20</f>
        <v>エス・ヴィエント</v>
      </c>
      <c r="AW20" s="651" t="str">
        <f t="shared" si="16"/>
        <v>身延ユナイテッド</v>
      </c>
    </row>
    <row r="21" spans="1:49" ht="17.100000000000001" customHeight="1" x14ac:dyDescent="0.3">
      <c r="A21" s="622"/>
      <c r="B21" s="625"/>
      <c r="C21" s="626"/>
      <c r="D21" s="629"/>
      <c r="E21" s="610"/>
      <c r="F21" s="610"/>
      <c r="G21" s="610"/>
      <c r="H21" s="611"/>
      <c r="I21" s="632"/>
      <c r="J21" s="633"/>
      <c r="K21" s="635"/>
      <c r="L21" s="115"/>
      <c r="M21" s="116" t="s">
        <v>38</v>
      </c>
      <c r="N21" s="115"/>
      <c r="O21" s="637"/>
      <c r="P21" s="646"/>
      <c r="Q21" s="653"/>
      <c r="R21" s="598"/>
      <c r="S21" s="583"/>
      <c r="T21" s="583"/>
      <c r="U21" s="583"/>
      <c r="V21" s="599"/>
      <c r="W21" s="620"/>
      <c r="X21" s="620"/>
      <c r="Y21" s="70"/>
      <c r="Z21" s="664"/>
      <c r="AA21" s="625"/>
      <c r="AB21" s="626"/>
      <c r="AC21" s="655"/>
      <c r="AD21" s="655"/>
      <c r="AE21" s="655"/>
      <c r="AF21" s="655"/>
      <c r="AG21" s="655"/>
      <c r="AH21" s="658"/>
      <c r="AI21" s="659"/>
      <c r="AJ21" s="661"/>
      <c r="AK21" s="27"/>
      <c r="AL21" s="278" t="s">
        <v>38</v>
      </c>
      <c r="AM21" s="27"/>
      <c r="AN21" s="663"/>
      <c r="AO21" s="598"/>
      <c r="AP21" s="599"/>
      <c r="AQ21" s="655"/>
      <c r="AR21" s="655"/>
      <c r="AS21" s="655"/>
      <c r="AT21" s="655"/>
      <c r="AU21" s="655"/>
      <c r="AV21" s="620"/>
      <c r="AW21" s="620"/>
    </row>
    <row r="22" spans="1:49" ht="17.100000000000001" customHeight="1" x14ac:dyDescent="0.3">
      <c r="A22" s="621">
        <v>4</v>
      </c>
      <c r="B22" s="623">
        <v>0.60416666666666663</v>
      </c>
      <c r="C22" s="624"/>
      <c r="D22" s="627" t="str">
        <f>B4</f>
        <v>エス・ヴィエント</v>
      </c>
      <c r="E22" s="628"/>
      <c r="F22" s="628"/>
      <c r="G22" s="628"/>
      <c r="H22" s="609"/>
      <c r="I22" s="630"/>
      <c r="J22" s="631"/>
      <c r="K22" s="634" t="s">
        <v>39</v>
      </c>
      <c r="L22" s="117"/>
      <c r="M22" s="118" t="s">
        <v>38</v>
      </c>
      <c r="N22" s="117"/>
      <c r="O22" s="636" t="s">
        <v>40</v>
      </c>
      <c r="P22" s="644"/>
      <c r="Q22" s="652"/>
      <c r="R22" s="640" t="str">
        <f>B10</f>
        <v>身延ユナイテッド</v>
      </c>
      <c r="S22" s="618"/>
      <c r="T22" s="618"/>
      <c r="U22" s="618"/>
      <c r="V22" s="597"/>
      <c r="W22" s="651" t="str">
        <f>B8</f>
        <v>FantasistaFC</v>
      </c>
      <c r="X22" s="651" t="str">
        <f>B6</f>
        <v>Uスポーツクラブ</v>
      </c>
      <c r="Y22" s="70"/>
      <c r="Z22" s="664">
        <v>4</v>
      </c>
      <c r="AA22" s="623">
        <f t="shared" ref="AA22" si="17">B22</f>
        <v>0.60416666666666663</v>
      </c>
      <c r="AB22" s="624"/>
      <c r="AC22" s="654" t="str">
        <f t="shared" ref="AC22" si="18">D22</f>
        <v>エス・ヴィエント</v>
      </c>
      <c r="AD22" s="654"/>
      <c r="AE22" s="654"/>
      <c r="AF22" s="654"/>
      <c r="AG22" s="654"/>
      <c r="AH22" s="665"/>
      <c r="AI22" s="666"/>
      <c r="AJ22" s="667" t="s">
        <v>39</v>
      </c>
      <c r="AK22" s="67"/>
      <c r="AL22" s="71" t="s">
        <v>38</v>
      </c>
      <c r="AM22" s="67"/>
      <c r="AN22" s="668" t="s">
        <v>40</v>
      </c>
      <c r="AO22" s="640"/>
      <c r="AP22" s="597"/>
      <c r="AQ22" s="654" t="str">
        <f t="shared" ref="AQ22" si="19">R22</f>
        <v>身延ユナイテッド</v>
      </c>
      <c r="AR22" s="654"/>
      <c r="AS22" s="654"/>
      <c r="AT22" s="654"/>
      <c r="AU22" s="654"/>
      <c r="AV22" s="651" t="str">
        <f t="shared" ref="AV22:AW22" si="20">W22</f>
        <v>FantasistaFC</v>
      </c>
      <c r="AW22" s="651" t="str">
        <f t="shared" si="20"/>
        <v>Uスポーツクラブ</v>
      </c>
    </row>
    <row r="23" spans="1:49" ht="17.100000000000001" customHeight="1" x14ac:dyDescent="0.3">
      <c r="A23" s="622"/>
      <c r="B23" s="625"/>
      <c r="C23" s="626"/>
      <c r="D23" s="629"/>
      <c r="E23" s="610"/>
      <c r="F23" s="610"/>
      <c r="G23" s="610"/>
      <c r="H23" s="611"/>
      <c r="I23" s="632"/>
      <c r="J23" s="633"/>
      <c r="K23" s="635"/>
      <c r="L23" s="115"/>
      <c r="M23" s="116" t="s">
        <v>38</v>
      </c>
      <c r="N23" s="115"/>
      <c r="O23" s="637"/>
      <c r="P23" s="646"/>
      <c r="Q23" s="653"/>
      <c r="R23" s="598"/>
      <c r="S23" s="583"/>
      <c r="T23" s="583"/>
      <c r="U23" s="583"/>
      <c r="V23" s="599"/>
      <c r="W23" s="620"/>
      <c r="X23" s="620"/>
      <c r="Y23" s="70"/>
      <c r="Z23" s="664"/>
      <c r="AA23" s="625"/>
      <c r="AB23" s="626"/>
      <c r="AC23" s="655"/>
      <c r="AD23" s="655"/>
      <c r="AE23" s="655"/>
      <c r="AF23" s="655"/>
      <c r="AG23" s="655"/>
      <c r="AH23" s="658"/>
      <c r="AI23" s="659"/>
      <c r="AJ23" s="661"/>
      <c r="AK23" s="27"/>
      <c r="AL23" s="278" t="s">
        <v>38</v>
      </c>
      <c r="AM23" s="27"/>
      <c r="AN23" s="663"/>
      <c r="AO23" s="598"/>
      <c r="AP23" s="599"/>
      <c r="AQ23" s="655"/>
      <c r="AR23" s="655"/>
      <c r="AS23" s="655"/>
      <c r="AT23" s="655"/>
      <c r="AU23" s="655"/>
      <c r="AV23" s="620"/>
      <c r="AW23" s="620"/>
    </row>
    <row r="24" spans="1:49" ht="17.100000000000001" customHeight="1" x14ac:dyDescent="0.25">
      <c r="A24" s="664"/>
      <c r="B24" s="623"/>
      <c r="C24" s="624"/>
      <c r="D24" s="655"/>
      <c r="E24" s="655"/>
      <c r="F24" s="655"/>
      <c r="G24" s="655"/>
      <c r="H24" s="655"/>
      <c r="I24" s="656"/>
      <c r="J24" s="657"/>
      <c r="K24" s="660" t="s">
        <v>39</v>
      </c>
      <c r="L24" s="26"/>
      <c r="M24" s="127" t="s">
        <v>38</v>
      </c>
      <c r="N24" s="26"/>
      <c r="O24" s="662" t="s">
        <v>40</v>
      </c>
      <c r="P24" s="618"/>
      <c r="Q24" s="597"/>
      <c r="R24" s="584"/>
      <c r="S24" s="575"/>
      <c r="T24" s="575"/>
      <c r="U24" s="575"/>
      <c r="V24" s="576"/>
      <c r="W24" s="651"/>
      <c r="X24" s="651"/>
      <c r="Y24" s="70"/>
      <c r="Z24" s="664"/>
      <c r="AA24" s="623"/>
      <c r="AB24" s="624"/>
      <c r="AC24" s="655"/>
      <c r="AD24" s="655"/>
      <c r="AE24" s="655"/>
      <c r="AF24" s="655"/>
      <c r="AG24" s="655"/>
      <c r="AH24" s="656"/>
      <c r="AI24" s="657"/>
      <c r="AJ24" s="660" t="s">
        <v>39</v>
      </c>
      <c r="AK24" s="26"/>
      <c r="AL24" s="127" t="s">
        <v>38</v>
      </c>
      <c r="AM24" s="26"/>
      <c r="AN24" s="662" t="s">
        <v>40</v>
      </c>
      <c r="AO24" s="640"/>
      <c r="AP24" s="597"/>
      <c r="AQ24" s="584"/>
      <c r="AR24" s="575"/>
      <c r="AS24" s="575"/>
      <c r="AT24" s="575"/>
      <c r="AU24" s="576"/>
      <c r="AV24" s="651"/>
      <c r="AW24" s="651"/>
    </row>
    <row r="25" spans="1:49" ht="17.100000000000001" customHeight="1" x14ac:dyDescent="0.25">
      <c r="A25" s="664"/>
      <c r="B25" s="625"/>
      <c r="C25" s="626"/>
      <c r="D25" s="655"/>
      <c r="E25" s="655"/>
      <c r="F25" s="655"/>
      <c r="G25" s="655"/>
      <c r="H25" s="655"/>
      <c r="I25" s="658"/>
      <c r="J25" s="659"/>
      <c r="K25" s="661"/>
      <c r="L25" s="27"/>
      <c r="M25" s="278" t="s">
        <v>38</v>
      </c>
      <c r="N25" s="27"/>
      <c r="O25" s="663"/>
      <c r="P25" s="583"/>
      <c r="Q25" s="599"/>
      <c r="R25" s="577"/>
      <c r="S25" s="578"/>
      <c r="T25" s="578"/>
      <c r="U25" s="578"/>
      <c r="V25" s="579"/>
      <c r="W25" s="620"/>
      <c r="X25" s="620"/>
      <c r="Y25" s="70"/>
      <c r="Z25" s="664"/>
      <c r="AA25" s="625"/>
      <c r="AB25" s="626"/>
      <c r="AC25" s="655"/>
      <c r="AD25" s="655"/>
      <c r="AE25" s="655"/>
      <c r="AF25" s="655"/>
      <c r="AG25" s="655"/>
      <c r="AH25" s="658"/>
      <c r="AI25" s="659"/>
      <c r="AJ25" s="661"/>
      <c r="AK25" s="27"/>
      <c r="AL25" s="278" t="s">
        <v>38</v>
      </c>
      <c r="AM25" s="27"/>
      <c r="AN25" s="663"/>
      <c r="AO25" s="598"/>
      <c r="AP25" s="599"/>
      <c r="AQ25" s="577"/>
      <c r="AR25" s="578"/>
      <c r="AS25" s="578"/>
      <c r="AT25" s="578"/>
      <c r="AU25" s="579"/>
      <c r="AV25" s="620"/>
      <c r="AW25" s="620"/>
    </row>
    <row r="26" spans="1:49" ht="17.100000000000001" customHeight="1" x14ac:dyDescent="0.25">
      <c r="A26" s="277"/>
      <c r="B26" s="277"/>
      <c r="C26" s="163"/>
      <c r="D26" s="58"/>
      <c r="E26" s="59"/>
      <c r="F26" s="59"/>
      <c r="G26" s="59"/>
      <c r="H26" s="59"/>
      <c r="I26" s="60"/>
      <c r="K26" s="62"/>
      <c r="M26" s="63"/>
      <c r="O26" s="62"/>
      <c r="P26" s="59"/>
      <c r="Z26" s="277"/>
      <c r="AA26" s="277"/>
      <c r="AB26" s="163"/>
      <c r="AC26" s="58"/>
      <c r="AD26" s="59"/>
      <c r="AE26" s="59"/>
      <c r="AF26" s="59"/>
      <c r="AG26" s="59"/>
      <c r="AH26" s="60"/>
      <c r="AJ26" s="62"/>
      <c r="AL26" s="63"/>
      <c r="AN26" s="62"/>
      <c r="AO26" s="59"/>
    </row>
    <row r="27" spans="1:49" ht="17.100000000000001" customHeight="1" x14ac:dyDescent="0.25">
      <c r="A27" s="67"/>
      <c r="B27" s="67"/>
      <c r="O27" s="160" t="s">
        <v>227</v>
      </c>
      <c r="T27" s="683" t="s">
        <v>259</v>
      </c>
      <c r="U27" s="683"/>
      <c r="V27" s="683"/>
      <c r="W27" s="683"/>
      <c r="Z27" s="67"/>
      <c r="AA27" s="67"/>
    </row>
    <row r="28" spans="1:49" ht="17.100000000000001" customHeight="1" x14ac:dyDescent="0.25">
      <c r="A28" s="639" t="s">
        <v>5</v>
      </c>
      <c r="B28" s="584" t="s">
        <v>6</v>
      </c>
      <c r="C28" s="576"/>
      <c r="D28" s="669" t="str">
        <f>D14</f>
        <v>M</v>
      </c>
      <c r="E28" s="670"/>
      <c r="F28" s="670" t="s">
        <v>29</v>
      </c>
      <c r="G28" s="670"/>
      <c r="H28" s="670"/>
      <c r="I28" s="172"/>
      <c r="J28" s="670" t="s">
        <v>86</v>
      </c>
      <c r="K28" s="670"/>
      <c r="L28" s="670"/>
      <c r="M28" s="670"/>
      <c r="N28" s="673" t="s">
        <v>428</v>
      </c>
      <c r="O28" s="673"/>
      <c r="P28" s="673"/>
      <c r="Q28" s="673"/>
      <c r="R28" s="673"/>
      <c r="S28" s="673"/>
      <c r="T28" s="673"/>
      <c r="U28" s="673"/>
      <c r="V28" s="674"/>
      <c r="W28" s="619" t="s">
        <v>85</v>
      </c>
      <c r="X28" s="594" t="s">
        <v>8</v>
      </c>
      <c r="Y28" s="70"/>
      <c r="Z28" s="639" t="s">
        <v>5</v>
      </c>
      <c r="AA28" s="584" t="s">
        <v>6</v>
      </c>
      <c r="AB28" s="576"/>
      <c r="AC28" s="640" t="str">
        <f>AC14</f>
        <v>Ａ</v>
      </c>
      <c r="AD28" s="618"/>
      <c r="AE28" s="618" t="s">
        <v>29</v>
      </c>
      <c r="AF28" s="618"/>
      <c r="AG28" s="618"/>
      <c r="AH28" s="161"/>
      <c r="AI28" s="618" t="s">
        <v>86</v>
      </c>
      <c r="AJ28" s="618"/>
      <c r="AK28" s="618"/>
      <c r="AL28" s="618"/>
      <c r="AM28" s="618"/>
      <c r="AN28" s="618"/>
      <c r="AO28" s="618"/>
      <c r="AP28" s="618"/>
      <c r="AQ28" s="618"/>
      <c r="AR28" s="618"/>
      <c r="AS28" s="618"/>
      <c r="AT28" s="618"/>
      <c r="AU28" s="597"/>
      <c r="AV28" s="619" t="s">
        <v>85</v>
      </c>
      <c r="AW28" s="594" t="s">
        <v>8</v>
      </c>
    </row>
    <row r="29" spans="1:49" ht="17.100000000000001" customHeight="1" x14ac:dyDescent="0.25">
      <c r="A29" s="639"/>
      <c r="B29" s="577"/>
      <c r="C29" s="579"/>
      <c r="D29" s="671"/>
      <c r="E29" s="672"/>
      <c r="F29" s="672"/>
      <c r="G29" s="672"/>
      <c r="H29" s="672"/>
      <c r="I29" s="173"/>
      <c r="J29" s="672"/>
      <c r="K29" s="672"/>
      <c r="L29" s="672"/>
      <c r="M29" s="672"/>
      <c r="N29" s="675"/>
      <c r="O29" s="675"/>
      <c r="P29" s="675"/>
      <c r="Q29" s="675"/>
      <c r="R29" s="675"/>
      <c r="S29" s="675"/>
      <c r="T29" s="675"/>
      <c r="U29" s="675"/>
      <c r="V29" s="676"/>
      <c r="W29" s="620"/>
      <c r="X29" s="620"/>
      <c r="Y29" s="70"/>
      <c r="Z29" s="639"/>
      <c r="AA29" s="577"/>
      <c r="AB29" s="579"/>
      <c r="AC29" s="598"/>
      <c r="AD29" s="583"/>
      <c r="AE29" s="583"/>
      <c r="AF29" s="583"/>
      <c r="AG29" s="583"/>
      <c r="AH29" s="162"/>
      <c r="AI29" s="583"/>
      <c r="AJ29" s="583"/>
      <c r="AK29" s="583"/>
      <c r="AL29" s="583"/>
      <c r="AM29" s="583"/>
      <c r="AN29" s="583"/>
      <c r="AO29" s="583"/>
      <c r="AP29" s="583"/>
      <c r="AQ29" s="583"/>
      <c r="AR29" s="583"/>
      <c r="AS29" s="583"/>
      <c r="AT29" s="583"/>
      <c r="AU29" s="599"/>
      <c r="AV29" s="620"/>
      <c r="AW29" s="620"/>
    </row>
    <row r="30" spans="1:49" ht="17.100000000000001" customHeight="1" x14ac:dyDescent="0.25">
      <c r="A30" s="664">
        <v>1</v>
      </c>
      <c r="B30" s="623">
        <v>0.41666666666666669</v>
      </c>
      <c r="C30" s="624"/>
      <c r="D30" s="654" t="str">
        <f>B6</f>
        <v>Uスポーツクラブ</v>
      </c>
      <c r="E30" s="654"/>
      <c r="F30" s="654"/>
      <c r="G30" s="654"/>
      <c r="H30" s="654"/>
      <c r="I30" s="677"/>
      <c r="J30" s="678"/>
      <c r="K30" s="660" t="s">
        <v>39</v>
      </c>
      <c r="L30" s="26"/>
      <c r="M30" s="127" t="s">
        <v>38</v>
      </c>
      <c r="N30" s="26"/>
      <c r="O30" s="662" t="s">
        <v>40</v>
      </c>
      <c r="P30" s="618"/>
      <c r="Q30" s="597"/>
      <c r="R30" s="640" t="str">
        <f>B10</f>
        <v>身延ユナイテッド</v>
      </c>
      <c r="S30" s="618"/>
      <c r="T30" s="618"/>
      <c r="U30" s="618"/>
      <c r="V30" s="597"/>
      <c r="W30" s="651" t="str">
        <f>B4</f>
        <v>エス・ヴィエント</v>
      </c>
      <c r="X30" s="651" t="str">
        <f>B8</f>
        <v>FantasistaFC</v>
      </c>
      <c r="Y30" s="70"/>
      <c r="Z30" s="664">
        <v>1</v>
      </c>
      <c r="AA30" s="623">
        <v>0.41666666666666669</v>
      </c>
      <c r="AB30" s="624"/>
      <c r="AC30" s="654" t="str">
        <f>D30</f>
        <v>Uスポーツクラブ</v>
      </c>
      <c r="AD30" s="654"/>
      <c r="AE30" s="654"/>
      <c r="AF30" s="654"/>
      <c r="AG30" s="654"/>
      <c r="AH30" s="656"/>
      <c r="AI30" s="657"/>
      <c r="AJ30" s="660" t="s">
        <v>39</v>
      </c>
      <c r="AK30" s="26"/>
      <c r="AL30" s="127" t="s">
        <v>38</v>
      </c>
      <c r="AM30" s="26"/>
      <c r="AN30" s="662" t="s">
        <v>40</v>
      </c>
      <c r="AO30" s="640"/>
      <c r="AP30" s="597"/>
      <c r="AQ30" s="654" t="str">
        <f t="shared" ref="AQ30" si="21">R30</f>
        <v>身延ユナイテッド</v>
      </c>
      <c r="AR30" s="654"/>
      <c r="AS30" s="654"/>
      <c r="AT30" s="654"/>
      <c r="AU30" s="654"/>
      <c r="AV30" s="651" t="str">
        <f>W30</f>
        <v>エス・ヴィエント</v>
      </c>
      <c r="AW30" s="651" t="str">
        <f t="shared" ref="AW30" si="22">X30</f>
        <v>FantasistaFC</v>
      </c>
    </row>
    <row r="31" spans="1:49" ht="17.100000000000001" customHeight="1" x14ac:dyDescent="0.25">
      <c r="A31" s="664"/>
      <c r="B31" s="625"/>
      <c r="C31" s="626"/>
      <c r="D31" s="655"/>
      <c r="E31" s="655"/>
      <c r="F31" s="655"/>
      <c r="G31" s="655"/>
      <c r="H31" s="655"/>
      <c r="I31" s="679"/>
      <c r="J31" s="680"/>
      <c r="K31" s="661"/>
      <c r="L31" s="27"/>
      <c r="M31" s="278" t="s">
        <v>38</v>
      </c>
      <c r="N31" s="27"/>
      <c r="O31" s="663"/>
      <c r="P31" s="583"/>
      <c r="Q31" s="599"/>
      <c r="R31" s="598"/>
      <c r="S31" s="583"/>
      <c r="T31" s="583"/>
      <c r="U31" s="583"/>
      <c r="V31" s="599"/>
      <c r="W31" s="620"/>
      <c r="X31" s="620"/>
      <c r="Y31" s="70"/>
      <c r="Z31" s="664"/>
      <c r="AA31" s="625"/>
      <c r="AB31" s="626"/>
      <c r="AC31" s="655"/>
      <c r="AD31" s="655"/>
      <c r="AE31" s="655"/>
      <c r="AF31" s="655"/>
      <c r="AG31" s="655"/>
      <c r="AH31" s="658"/>
      <c r="AI31" s="659"/>
      <c r="AJ31" s="661"/>
      <c r="AK31" s="27"/>
      <c r="AL31" s="278" t="s">
        <v>38</v>
      </c>
      <c r="AM31" s="27"/>
      <c r="AN31" s="663"/>
      <c r="AO31" s="598"/>
      <c r="AP31" s="599"/>
      <c r="AQ31" s="655"/>
      <c r="AR31" s="655"/>
      <c r="AS31" s="655"/>
      <c r="AT31" s="655"/>
      <c r="AU31" s="655"/>
      <c r="AV31" s="620"/>
      <c r="AW31" s="620"/>
    </row>
    <row r="32" spans="1:49" ht="17.100000000000001" customHeight="1" x14ac:dyDescent="0.25">
      <c r="A32" s="664">
        <v>2</v>
      </c>
      <c r="B32" s="623">
        <v>0.45833333333333331</v>
      </c>
      <c r="C32" s="624"/>
      <c r="D32" s="655" t="str">
        <f>B4</f>
        <v>エス・ヴィエント</v>
      </c>
      <c r="E32" s="655"/>
      <c r="F32" s="655"/>
      <c r="G32" s="655"/>
      <c r="H32" s="655"/>
      <c r="I32" s="677"/>
      <c r="J32" s="678"/>
      <c r="K32" s="660" t="s">
        <v>39</v>
      </c>
      <c r="L32" s="26"/>
      <c r="M32" s="127" t="s">
        <v>38</v>
      </c>
      <c r="N32" s="26"/>
      <c r="O32" s="662" t="s">
        <v>40</v>
      </c>
      <c r="P32" s="618"/>
      <c r="Q32" s="597"/>
      <c r="R32" s="640" t="str">
        <f>B8</f>
        <v>FantasistaFC</v>
      </c>
      <c r="S32" s="618"/>
      <c r="T32" s="618"/>
      <c r="U32" s="618"/>
      <c r="V32" s="597"/>
      <c r="W32" s="651" t="str">
        <f>B6</f>
        <v>Uスポーツクラブ</v>
      </c>
      <c r="X32" s="651" t="str">
        <f>B10</f>
        <v>身延ユナイテッド</v>
      </c>
      <c r="Y32" s="70"/>
      <c r="Z32" s="664">
        <v>2</v>
      </c>
      <c r="AA32" s="623">
        <v>0.45833333333333331</v>
      </c>
      <c r="AB32" s="624"/>
      <c r="AC32" s="654" t="str">
        <f>D32</f>
        <v>エス・ヴィエント</v>
      </c>
      <c r="AD32" s="654"/>
      <c r="AE32" s="654"/>
      <c r="AF32" s="654"/>
      <c r="AG32" s="654"/>
      <c r="AH32" s="656"/>
      <c r="AI32" s="657"/>
      <c r="AJ32" s="660" t="s">
        <v>39</v>
      </c>
      <c r="AK32" s="26"/>
      <c r="AL32" s="127" t="s">
        <v>38</v>
      </c>
      <c r="AM32" s="26"/>
      <c r="AN32" s="662" t="s">
        <v>40</v>
      </c>
      <c r="AO32" s="640"/>
      <c r="AP32" s="597"/>
      <c r="AQ32" s="654" t="str">
        <f t="shared" ref="AQ32" si="23">R32</f>
        <v>FantasistaFC</v>
      </c>
      <c r="AR32" s="654"/>
      <c r="AS32" s="654"/>
      <c r="AT32" s="654"/>
      <c r="AU32" s="654"/>
      <c r="AV32" s="651" t="str">
        <f>W32</f>
        <v>Uスポーツクラブ</v>
      </c>
      <c r="AW32" s="651" t="str">
        <f t="shared" ref="AW32" si="24">X32</f>
        <v>身延ユナイテッド</v>
      </c>
    </row>
    <row r="33" spans="1:49" ht="17.100000000000001" customHeight="1" x14ac:dyDescent="0.25">
      <c r="A33" s="664"/>
      <c r="B33" s="625"/>
      <c r="C33" s="626"/>
      <c r="D33" s="655"/>
      <c r="E33" s="655"/>
      <c r="F33" s="655"/>
      <c r="G33" s="655"/>
      <c r="H33" s="655"/>
      <c r="I33" s="679"/>
      <c r="J33" s="680"/>
      <c r="K33" s="661"/>
      <c r="L33" s="27"/>
      <c r="M33" s="278" t="s">
        <v>38</v>
      </c>
      <c r="N33" s="27"/>
      <c r="O33" s="663"/>
      <c r="P33" s="583"/>
      <c r="Q33" s="599"/>
      <c r="R33" s="598"/>
      <c r="S33" s="583"/>
      <c r="T33" s="583"/>
      <c r="U33" s="583"/>
      <c r="V33" s="599"/>
      <c r="W33" s="620"/>
      <c r="X33" s="620"/>
      <c r="Y33" s="70"/>
      <c r="Z33" s="664"/>
      <c r="AA33" s="625"/>
      <c r="AB33" s="626"/>
      <c r="AC33" s="655"/>
      <c r="AD33" s="655"/>
      <c r="AE33" s="655"/>
      <c r="AF33" s="655"/>
      <c r="AG33" s="655"/>
      <c r="AH33" s="658"/>
      <c r="AI33" s="659"/>
      <c r="AJ33" s="661"/>
      <c r="AK33" s="27"/>
      <c r="AL33" s="278" t="s">
        <v>38</v>
      </c>
      <c r="AM33" s="27"/>
      <c r="AN33" s="663"/>
      <c r="AO33" s="598"/>
      <c r="AP33" s="599"/>
      <c r="AQ33" s="655"/>
      <c r="AR33" s="655"/>
      <c r="AS33" s="655"/>
      <c r="AT33" s="655"/>
      <c r="AU33" s="655"/>
      <c r="AV33" s="620"/>
      <c r="AW33" s="620"/>
    </row>
    <row r="34" spans="1:49" ht="17.100000000000001" customHeight="1" x14ac:dyDescent="0.25">
      <c r="A34" s="664">
        <v>3</v>
      </c>
      <c r="B34" s="623"/>
      <c r="C34" s="624"/>
      <c r="D34" s="655"/>
      <c r="E34" s="655"/>
      <c r="F34" s="655"/>
      <c r="G34" s="655"/>
      <c r="H34" s="655"/>
      <c r="I34" s="677"/>
      <c r="J34" s="678"/>
      <c r="K34" s="660" t="s">
        <v>39</v>
      </c>
      <c r="L34" s="26"/>
      <c r="M34" s="127" t="s">
        <v>38</v>
      </c>
      <c r="N34" s="26"/>
      <c r="O34" s="662" t="s">
        <v>40</v>
      </c>
      <c r="P34" s="618"/>
      <c r="Q34" s="597"/>
      <c r="R34" s="640"/>
      <c r="S34" s="618"/>
      <c r="T34" s="618"/>
      <c r="U34" s="618"/>
      <c r="V34" s="597"/>
      <c r="W34" s="651"/>
      <c r="X34" s="651"/>
      <c r="Y34" s="70"/>
      <c r="Z34" s="664">
        <v>3</v>
      </c>
      <c r="AA34" s="623">
        <v>0.5</v>
      </c>
      <c r="AB34" s="624"/>
      <c r="AC34" s="655"/>
      <c r="AD34" s="655"/>
      <c r="AE34" s="655"/>
      <c r="AF34" s="655"/>
      <c r="AG34" s="655"/>
      <c r="AH34" s="656"/>
      <c r="AI34" s="657"/>
      <c r="AJ34" s="660" t="s">
        <v>39</v>
      </c>
      <c r="AK34" s="26"/>
      <c r="AL34" s="127" t="s">
        <v>38</v>
      </c>
      <c r="AM34" s="26"/>
      <c r="AN34" s="662" t="s">
        <v>40</v>
      </c>
      <c r="AO34" s="640"/>
      <c r="AP34" s="597"/>
      <c r="AQ34" s="584"/>
      <c r="AR34" s="575"/>
      <c r="AS34" s="575"/>
      <c r="AT34" s="575"/>
      <c r="AU34" s="576"/>
      <c r="AV34" s="651"/>
      <c r="AW34" s="651"/>
    </row>
    <row r="35" spans="1:49" ht="17.100000000000001" customHeight="1" x14ac:dyDescent="0.25">
      <c r="A35" s="664"/>
      <c r="B35" s="625"/>
      <c r="C35" s="626"/>
      <c r="D35" s="655"/>
      <c r="E35" s="655"/>
      <c r="F35" s="655"/>
      <c r="G35" s="655"/>
      <c r="H35" s="655"/>
      <c r="I35" s="679"/>
      <c r="J35" s="680"/>
      <c r="K35" s="661"/>
      <c r="L35" s="27"/>
      <c r="M35" s="278" t="s">
        <v>38</v>
      </c>
      <c r="N35" s="27"/>
      <c r="O35" s="663"/>
      <c r="P35" s="583"/>
      <c r="Q35" s="599"/>
      <c r="R35" s="598"/>
      <c r="S35" s="583"/>
      <c r="T35" s="583"/>
      <c r="U35" s="583"/>
      <c r="V35" s="599"/>
      <c r="W35" s="620"/>
      <c r="X35" s="620"/>
      <c r="Y35" s="70"/>
      <c r="Z35" s="664"/>
      <c r="AA35" s="625"/>
      <c r="AB35" s="626"/>
      <c r="AC35" s="655"/>
      <c r="AD35" s="655"/>
      <c r="AE35" s="655"/>
      <c r="AF35" s="655"/>
      <c r="AG35" s="655"/>
      <c r="AH35" s="658"/>
      <c r="AI35" s="659"/>
      <c r="AJ35" s="661"/>
      <c r="AK35" s="27"/>
      <c r="AL35" s="278" t="s">
        <v>38</v>
      </c>
      <c r="AM35" s="27"/>
      <c r="AN35" s="663"/>
      <c r="AO35" s="598"/>
      <c r="AP35" s="599"/>
      <c r="AQ35" s="577"/>
      <c r="AR35" s="578"/>
      <c r="AS35" s="578"/>
      <c r="AT35" s="578"/>
      <c r="AU35" s="579"/>
      <c r="AV35" s="620"/>
      <c r="AW35" s="620"/>
    </row>
    <row r="36" spans="1:49" ht="17.100000000000001" customHeight="1" x14ac:dyDescent="0.25">
      <c r="A36" s="664">
        <v>4</v>
      </c>
      <c r="B36" s="623"/>
      <c r="C36" s="624"/>
      <c r="D36" s="655"/>
      <c r="E36" s="655"/>
      <c r="F36" s="655"/>
      <c r="G36" s="655"/>
      <c r="H36" s="655"/>
      <c r="I36" s="681"/>
      <c r="J36" s="682"/>
      <c r="K36" s="667" t="s">
        <v>39</v>
      </c>
      <c r="L36" s="67"/>
      <c r="M36" s="71" t="s">
        <v>38</v>
      </c>
      <c r="N36" s="67"/>
      <c r="O36" s="668" t="s">
        <v>40</v>
      </c>
      <c r="P36" s="618"/>
      <c r="Q36" s="597"/>
      <c r="R36" s="640"/>
      <c r="S36" s="618"/>
      <c r="T36" s="618"/>
      <c r="U36" s="618"/>
      <c r="V36" s="597"/>
      <c r="W36" s="651"/>
      <c r="X36" s="651"/>
      <c r="Y36" s="70"/>
      <c r="Z36" s="664">
        <v>4</v>
      </c>
      <c r="AA36" s="623">
        <v>0.54166666666666663</v>
      </c>
      <c r="AB36" s="624"/>
      <c r="AC36" s="655"/>
      <c r="AD36" s="655"/>
      <c r="AE36" s="655"/>
      <c r="AF36" s="655"/>
      <c r="AG36" s="655"/>
      <c r="AH36" s="665"/>
      <c r="AI36" s="666"/>
      <c r="AJ36" s="667" t="s">
        <v>39</v>
      </c>
      <c r="AK36" s="67"/>
      <c r="AL36" s="71" t="s">
        <v>38</v>
      </c>
      <c r="AM36" s="67"/>
      <c r="AN36" s="668" t="s">
        <v>40</v>
      </c>
      <c r="AO36" s="640"/>
      <c r="AP36" s="597"/>
      <c r="AQ36" s="584"/>
      <c r="AR36" s="575"/>
      <c r="AS36" s="575"/>
      <c r="AT36" s="575"/>
      <c r="AU36" s="576"/>
      <c r="AV36" s="651"/>
      <c r="AW36" s="651"/>
    </row>
    <row r="37" spans="1:49" ht="17.100000000000001" customHeight="1" x14ac:dyDescent="0.25">
      <c r="A37" s="664"/>
      <c r="B37" s="625"/>
      <c r="C37" s="626"/>
      <c r="D37" s="655"/>
      <c r="E37" s="655"/>
      <c r="F37" s="655"/>
      <c r="G37" s="655"/>
      <c r="H37" s="655"/>
      <c r="I37" s="679"/>
      <c r="J37" s="680"/>
      <c r="K37" s="661"/>
      <c r="L37" s="27"/>
      <c r="M37" s="278" t="s">
        <v>38</v>
      </c>
      <c r="N37" s="27"/>
      <c r="O37" s="663"/>
      <c r="P37" s="583"/>
      <c r="Q37" s="599"/>
      <c r="R37" s="598"/>
      <c r="S37" s="583"/>
      <c r="T37" s="583"/>
      <c r="U37" s="583"/>
      <c r="V37" s="599"/>
      <c r="W37" s="620"/>
      <c r="X37" s="620"/>
      <c r="Y37" s="70"/>
      <c r="Z37" s="664"/>
      <c r="AA37" s="625"/>
      <c r="AB37" s="626"/>
      <c r="AC37" s="655"/>
      <c r="AD37" s="655"/>
      <c r="AE37" s="655"/>
      <c r="AF37" s="655"/>
      <c r="AG37" s="655"/>
      <c r="AH37" s="658"/>
      <c r="AI37" s="659"/>
      <c r="AJ37" s="661"/>
      <c r="AK37" s="27"/>
      <c r="AL37" s="278" t="s">
        <v>38</v>
      </c>
      <c r="AM37" s="27"/>
      <c r="AN37" s="663"/>
      <c r="AO37" s="598"/>
      <c r="AP37" s="599"/>
      <c r="AQ37" s="577"/>
      <c r="AR37" s="578"/>
      <c r="AS37" s="578"/>
      <c r="AT37" s="578"/>
      <c r="AU37" s="579"/>
      <c r="AV37" s="620"/>
      <c r="AW37" s="620"/>
    </row>
    <row r="38" spans="1:49" ht="17.100000000000001" customHeight="1" x14ac:dyDescent="0.25">
      <c r="A38" s="664"/>
      <c r="B38" s="623"/>
      <c r="C38" s="624"/>
      <c r="D38" s="655"/>
      <c r="E38" s="655"/>
      <c r="F38" s="655"/>
      <c r="G38" s="655"/>
      <c r="H38" s="655"/>
      <c r="I38" s="677"/>
      <c r="J38" s="678"/>
      <c r="K38" s="660" t="s">
        <v>39</v>
      </c>
      <c r="L38" s="26"/>
      <c r="M38" s="127" t="s">
        <v>38</v>
      </c>
      <c r="N38" s="26"/>
      <c r="O38" s="662" t="s">
        <v>40</v>
      </c>
      <c r="P38" s="618"/>
      <c r="Q38" s="597"/>
      <c r="R38" s="640"/>
      <c r="S38" s="618"/>
      <c r="T38" s="618"/>
      <c r="U38" s="618"/>
      <c r="V38" s="597"/>
      <c r="W38" s="651"/>
      <c r="X38" s="651"/>
      <c r="Y38" s="70"/>
      <c r="Z38" s="664"/>
      <c r="AA38" s="623"/>
      <c r="AB38" s="624"/>
      <c r="AC38" s="655"/>
      <c r="AD38" s="655"/>
      <c r="AE38" s="655"/>
      <c r="AF38" s="655"/>
      <c r="AG38" s="655"/>
      <c r="AH38" s="656"/>
      <c r="AI38" s="657"/>
      <c r="AJ38" s="660" t="s">
        <v>39</v>
      </c>
      <c r="AK38" s="26"/>
      <c r="AL38" s="127" t="s">
        <v>38</v>
      </c>
      <c r="AM38" s="26"/>
      <c r="AN38" s="662" t="s">
        <v>40</v>
      </c>
      <c r="AO38" s="640"/>
      <c r="AP38" s="597"/>
      <c r="AQ38" s="584"/>
      <c r="AR38" s="575"/>
      <c r="AS38" s="575"/>
      <c r="AT38" s="575"/>
      <c r="AU38" s="576"/>
      <c r="AV38" s="651"/>
      <c r="AW38" s="651"/>
    </row>
    <row r="39" spans="1:49" ht="17.100000000000001" customHeight="1" x14ac:dyDescent="0.25">
      <c r="A39" s="664"/>
      <c r="B39" s="625"/>
      <c r="C39" s="626"/>
      <c r="D39" s="655"/>
      <c r="E39" s="655"/>
      <c r="F39" s="655"/>
      <c r="G39" s="655"/>
      <c r="H39" s="655"/>
      <c r="I39" s="679"/>
      <c r="J39" s="680"/>
      <c r="K39" s="661"/>
      <c r="L39" s="27"/>
      <c r="M39" s="278" t="s">
        <v>38</v>
      </c>
      <c r="N39" s="27"/>
      <c r="O39" s="663"/>
      <c r="P39" s="583"/>
      <c r="Q39" s="599"/>
      <c r="R39" s="598"/>
      <c r="S39" s="583"/>
      <c r="T39" s="583"/>
      <c r="U39" s="583"/>
      <c r="V39" s="599"/>
      <c r="W39" s="620"/>
      <c r="X39" s="620"/>
      <c r="Y39" s="70"/>
      <c r="Z39" s="664"/>
      <c r="AA39" s="625"/>
      <c r="AB39" s="626"/>
      <c r="AC39" s="655"/>
      <c r="AD39" s="655"/>
      <c r="AE39" s="655"/>
      <c r="AF39" s="655"/>
      <c r="AG39" s="655"/>
      <c r="AH39" s="658"/>
      <c r="AI39" s="659"/>
      <c r="AJ39" s="661"/>
      <c r="AK39" s="27"/>
      <c r="AL39" s="278" t="s">
        <v>38</v>
      </c>
      <c r="AM39" s="27"/>
      <c r="AN39" s="663"/>
      <c r="AO39" s="598"/>
      <c r="AP39" s="599"/>
      <c r="AQ39" s="577"/>
      <c r="AR39" s="578"/>
      <c r="AS39" s="578"/>
      <c r="AT39" s="578"/>
      <c r="AU39" s="579"/>
      <c r="AV39" s="620"/>
      <c r="AW39" s="620"/>
    </row>
    <row r="41" spans="1:49" ht="14.25" x14ac:dyDescent="0.25">
      <c r="B41" s="277"/>
      <c r="C41" s="164"/>
      <c r="D41" s="72"/>
      <c r="E41" s="72"/>
      <c r="F41" s="72"/>
      <c r="G41" s="72"/>
      <c r="H41" s="72"/>
      <c r="I41" s="275"/>
      <c r="J41" s="275"/>
      <c r="K41" s="276"/>
      <c r="L41" s="67"/>
      <c r="M41" s="71"/>
      <c r="N41" s="67"/>
      <c r="O41" s="277"/>
      <c r="P41" s="73"/>
      <c r="Q41" s="70"/>
      <c r="R41" s="70"/>
      <c r="S41" s="70"/>
      <c r="T41" s="70"/>
      <c r="U41" s="70"/>
      <c r="V41" s="70"/>
      <c r="W41" s="70"/>
      <c r="AA41" s="277"/>
      <c r="AB41" s="164"/>
      <c r="AC41" s="72"/>
      <c r="AD41" s="72"/>
      <c r="AE41" s="72"/>
      <c r="AF41" s="72"/>
      <c r="AG41" s="72"/>
      <c r="AH41" s="275"/>
      <c r="AI41" s="275"/>
      <c r="AJ41" s="276"/>
      <c r="AK41" s="67"/>
      <c r="AL41" s="71"/>
      <c r="AM41" s="67"/>
      <c r="AN41" s="277"/>
      <c r="AO41" s="73"/>
      <c r="AP41" s="70"/>
      <c r="AQ41" s="70"/>
      <c r="AR41" s="70"/>
      <c r="AS41" s="70"/>
      <c r="AT41" s="70"/>
      <c r="AU41" s="70"/>
      <c r="AV41" s="70"/>
    </row>
    <row r="42" spans="1:49" ht="14.25" x14ac:dyDescent="0.25">
      <c r="B42" s="277"/>
      <c r="C42" s="62"/>
      <c r="D42" s="59"/>
      <c r="E42" s="59"/>
      <c r="F42" s="59"/>
      <c r="G42" s="59"/>
      <c r="H42" s="59"/>
      <c r="K42" s="62"/>
      <c r="M42" s="63"/>
      <c r="O42" s="62"/>
      <c r="P42" s="59"/>
      <c r="Q42" s="59"/>
      <c r="R42" s="59"/>
      <c r="S42" s="59"/>
      <c r="T42" s="59"/>
      <c r="U42" s="59"/>
      <c r="V42" s="165"/>
      <c r="W42" s="165"/>
      <c r="AA42" s="277"/>
      <c r="AB42" s="62"/>
      <c r="AC42" s="59"/>
      <c r="AD42" s="59"/>
      <c r="AE42" s="59"/>
      <c r="AF42" s="59"/>
      <c r="AG42" s="59"/>
      <c r="AJ42" s="62"/>
      <c r="AL42" s="63"/>
      <c r="AN42" s="62"/>
      <c r="AO42" s="59"/>
      <c r="AP42" s="59"/>
      <c r="AQ42" s="59"/>
      <c r="AR42" s="59"/>
      <c r="AS42" s="59"/>
      <c r="AT42" s="59"/>
      <c r="AU42" s="165"/>
      <c r="AV42" s="165"/>
    </row>
    <row r="43" spans="1:49" ht="13.5" customHeight="1" x14ac:dyDescent="0.25">
      <c r="B43" s="277"/>
      <c r="C43" s="163"/>
      <c r="D43" s="58"/>
      <c r="E43" s="59"/>
      <c r="F43" s="59"/>
      <c r="G43" s="59"/>
      <c r="H43" s="59"/>
      <c r="I43" s="60"/>
      <c r="K43" s="62"/>
      <c r="M43" s="63"/>
      <c r="O43" s="62"/>
      <c r="P43" s="59"/>
      <c r="Q43" s="59"/>
      <c r="R43" s="59"/>
      <c r="S43" s="59"/>
      <c r="T43" s="59"/>
      <c r="U43" s="59"/>
      <c r="V43" s="59"/>
      <c r="W43" s="59"/>
      <c r="AA43" s="277"/>
      <c r="AB43" s="163"/>
      <c r="AC43" s="58"/>
      <c r="AD43" s="59"/>
      <c r="AE43" s="59"/>
      <c r="AF43" s="59"/>
      <c r="AG43" s="59"/>
      <c r="AH43" s="60"/>
      <c r="AJ43" s="62"/>
      <c r="AL43" s="63"/>
      <c r="AN43" s="62"/>
      <c r="AO43" s="59"/>
      <c r="AP43" s="59"/>
      <c r="AQ43" s="59"/>
      <c r="AR43" s="59"/>
      <c r="AS43" s="59"/>
      <c r="AT43" s="59"/>
      <c r="AU43" s="59"/>
      <c r="AV43" s="59"/>
    </row>
    <row r="44" spans="1:49" ht="14.25" x14ac:dyDescent="0.25">
      <c r="B44" s="277"/>
      <c r="C44" s="166"/>
      <c r="D44" s="167"/>
      <c r="E44" s="165"/>
      <c r="F44" s="165"/>
      <c r="G44" s="165"/>
      <c r="H44" s="165"/>
      <c r="I44" s="168"/>
      <c r="J44" s="169"/>
      <c r="K44" s="170"/>
      <c r="M44" s="63"/>
      <c r="O44" s="62"/>
      <c r="P44" s="165"/>
      <c r="Q44" s="165"/>
      <c r="R44" s="165"/>
      <c r="S44" s="165"/>
      <c r="T44" s="165"/>
      <c r="U44" s="165"/>
      <c r="V44" s="165"/>
      <c r="W44" s="165"/>
      <c r="AA44" s="277"/>
      <c r="AB44" s="166"/>
      <c r="AC44" s="167"/>
      <c r="AD44" s="165"/>
      <c r="AE44" s="165"/>
      <c r="AF44" s="165"/>
      <c r="AG44" s="165"/>
      <c r="AH44" s="168"/>
      <c r="AI44" s="169"/>
      <c r="AJ44" s="170"/>
      <c r="AL44" s="63"/>
      <c r="AN44" s="62"/>
      <c r="AO44" s="165"/>
      <c r="AP44" s="165"/>
      <c r="AQ44" s="165"/>
      <c r="AR44" s="165"/>
      <c r="AS44" s="165"/>
      <c r="AT44" s="165"/>
      <c r="AU44" s="165"/>
      <c r="AV44" s="165"/>
    </row>
    <row r="45" spans="1:49" ht="14.25" x14ac:dyDescent="0.25">
      <c r="B45" s="277"/>
      <c r="C45" s="171"/>
      <c r="D45" s="165"/>
      <c r="E45" s="165"/>
      <c r="F45" s="165"/>
      <c r="G45" s="165"/>
      <c r="H45" s="165"/>
      <c r="I45" s="169"/>
      <c r="J45" s="169"/>
      <c r="K45" s="170"/>
      <c r="M45" s="63"/>
      <c r="O45" s="62"/>
      <c r="P45" s="165"/>
      <c r="Q45" s="165"/>
      <c r="R45" s="165"/>
      <c r="S45" s="165"/>
      <c r="T45" s="165"/>
      <c r="U45" s="165"/>
      <c r="V45" s="165"/>
      <c r="W45" s="165"/>
      <c r="AA45" s="277"/>
      <c r="AB45" s="171"/>
      <c r="AC45" s="165"/>
      <c r="AD45" s="165"/>
      <c r="AE45" s="165"/>
      <c r="AF45" s="165"/>
      <c r="AG45" s="165"/>
      <c r="AH45" s="169"/>
      <c r="AI45" s="169"/>
      <c r="AJ45" s="170"/>
      <c r="AL45" s="63"/>
      <c r="AN45" s="62"/>
      <c r="AO45" s="165"/>
      <c r="AP45" s="165"/>
      <c r="AQ45" s="165"/>
      <c r="AR45" s="165"/>
      <c r="AS45" s="165"/>
      <c r="AT45" s="165"/>
      <c r="AU45" s="165"/>
      <c r="AV45" s="165"/>
    </row>
    <row r="46" spans="1:49" ht="14.25" x14ac:dyDescent="0.25">
      <c r="B46" s="277"/>
      <c r="C46" s="166"/>
      <c r="D46" s="167"/>
      <c r="E46" s="165"/>
      <c r="F46" s="165"/>
      <c r="G46" s="165"/>
      <c r="H46" s="165"/>
      <c r="I46" s="168"/>
      <c r="J46" s="169"/>
      <c r="K46" s="170"/>
      <c r="M46" s="63"/>
      <c r="O46" s="62"/>
      <c r="P46" s="165"/>
      <c r="Q46" s="165"/>
      <c r="R46" s="165"/>
      <c r="S46" s="165"/>
      <c r="T46" s="165"/>
      <c r="U46" s="165"/>
      <c r="V46" s="165"/>
      <c r="W46" s="165"/>
      <c r="AA46" s="277"/>
      <c r="AB46" s="166"/>
      <c r="AC46" s="167"/>
      <c r="AD46" s="165"/>
      <c r="AE46" s="165"/>
      <c r="AF46" s="165"/>
      <c r="AG46" s="165"/>
      <c r="AH46" s="168"/>
      <c r="AI46" s="169"/>
      <c r="AJ46" s="170"/>
      <c r="AL46" s="63"/>
      <c r="AN46" s="62"/>
      <c r="AO46" s="165"/>
      <c r="AP46" s="165"/>
      <c r="AQ46" s="165"/>
      <c r="AR46" s="165"/>
      <c r="AS46" s="165"/>
      <c r="AT46" s="165"/>
      <c r="AU46" s="165"/>
      <c r="AV46" s="165"/>
    </row>
    <row r="47" spans="1:49" ht="14.25" x14ac:dyDescent="0.25">
      <c r="B47" s="277"/>
      <c r="C47" s="171"/>
      <c r="D47" s="165"/>
      <c r="E47" s="165"/>
      <c r="F47" s="165"/>
      <c r="G47" s="165"/>
      <c r="H47" s="165"/>
      <c r="I47" s="169"/>
      <c r="J47" s="169"/>
      <c r="K47" s="170"/>
      <c r="M47" s="63"/>
      <c r="O47" s="62"/>
      <c r="P47" s="165"/>
      <c r="Q47" s="165"/>
      <c r="R47" s="165"/>
      <c r="S47" s="165"/>
      <c r="T47" s="165"/>
      <c r="U47" s="165"/>
      <c r="V47" s="165"/>
      <c r="W47" s="165"/>
      <c r="AA47" s="277"/>
      <c r="AB47" s="171"/>
      <c r="AC47" s="165"/>
      <c r="AD47" s="165"/>
      <c r="AE47" s="165"/>
      <c r="AF47" s="165"/>
      <c r="AG47" s="165"/>
      <c r="AH47" s="169"/>
      <c r="AI47" s="169"/>
      <c r="AJ47" s="170"/>
      <c r="AL47" s="63"/>
      <c r="AN47" s="62"/>
      <c r="AO47" s="165"/>
      <c r="AP47" s="165"/>
      <c r="AQ47" s="165"/>
      <c r="AR47" s="165"/>
      <c r="AS47" s="165"/>
      <c r="AT47" s="165"/>
      <c r="AU47" s="165"/>
      <c r="AV47" s="165"/>
    </row>
  </sheetData>
  <mergeCells count="346">
    <mergeCell ref="A1:B1"/>
    <mergeCell ref="C1:E1"/>
    <mergeCell ref="F1:O1"/>
    <mergeCell ref="P1:W1"/>
    <mergeCell ref="Z1:AA1"/>
    <mergeCell ref="AB1:AD1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A4:A5"/>
    <mergeCell ref="B4:C5"/>
    <mergeCell ref="D4:F5"/>
    <mergeCell ref="P4:R5"/>
    <mergeCell ref="S4:T5"/>
    <mergeCell ref="U4:V5"/>
    <mergeCell ref="AI2:AK3"/>
    <mergeCell ref="AL2:AN3"/>
    <mergeCell ref="AO2:AQ3"/>
    <mergeCell ref="B2:C3"/>
    <mergeCell ref="D2:F3"/>
    <mergeCell ref="G2:I3"/>
    <mergeCell ref="J2:L3"/>
    <mergeCell ref="M2:O3"/>
    <mergeCell ref="P2:R3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AL5:AN5"/>
    <mergeCell ref="W4:W5"/>
    <mergeCell ref="X4:X5"/>
    <mergeCell ref="Z4:Z5"/>
    <mergeCell ref="AA4:AB5"/>
    <mergeCell ref="AC4:AE5"/>
    <mergeCell ref="AO4:AQ5"/>
    <mergeCell ref="AW6:AW7"/>
    <mergeCell ref="D7:F7"/>
    <mergeCell ref="J7:L7"/>
    <mergeCell ref="M7:O7"/>
    <mergeCell ref="AC7:AE7"/>
    <mergeCell ref="AI7:AK7"/>
    <mergeCell ref="AL7:AN7"/>
    <mergeCell ref="W6:W7"/>
    <mergeCell ref="X6:X7"/>
    <mergeCell ref="Z6:Z7"/>
    <mergeCell ref="AA6:AB7"/>
    <mergeCell ref="AF6:AH7"/>
    <mergeCell ref="AO6:AQ7"/>
    <mergeCell ref="G6:I7"/>
    <mergeCell ref="P6:R7"/>
    <mergeCell ref="S6:T7"/>
    <mergeCell ref="U6:V7"/>
    <mergeCell ref="A8:A9"/>
    <mergeCell ref="B8:C9"/>
    <mergeCell ref="J8:L9"/>
    <mergeCell ref="P8:R9"/>
    <mergeCell ref="S8:T9"/>
    <mergeCell ref="U8:V9"/>
    <mergeCell ref="AR6:AS7"/>
    <mergeCell ref="AT6:AU7"/>
    <mergeCell ref="AV6:AV7"/>
    <mergeCell ref="A6:A7"/>
    <mergeCell ref="B6:C7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AL9:AN9"/>
    <mergeCell ref="W8:W9"/>
    <mergeCell ref="X8:X9"/>
    <mergeCell ref="Z8:Z9"/>
    <mergeCell ref="AA8:AB9"/>
    <mergeCell ref="AI8:AK9"/>
    <mergeCell ref="AO8:AQ9"/>
    <mergeCell ref="AV10:AV11"/>
    <mergeCell ref="AW10:AW11"/>
    <mergeCell ref="D11:F11"/>
    <mergeCell ref="G11:I11"/>
    <mergeCell ref="J11:L11"/>
    <mergeCell ref="AC11:AE11"/>
    <mergeCell ref="AF11:AH11"/>
    <mergeCell ref="AI11:AK11"/>
    <mergeCell ref="W10:W11"/>
    <mergeCell ref="X10:X11"/>
    <mergeCell ref="Z10:Z11"/>
    <mergeCell ref="AA10:AB11"/>
    <mergeCell ref="AL10:AN11"/>
    <mergeCell ref="AO10:AQ11"/>
    <mergeCell ref="M10:O11"/>
    <mergeCell ref="P10:R11"/>
    <mergeCell ref="S10:T11"/>
    <mergeCell ref="U10:V11"/>
    <mergeCell ref="T13:W13"/>
    <mergeCell ref="A14:A15"/>
    <mergeCell ref="B14:C15"/>
    <mergeCell ref="D14:E15"/>
    <mergeCell ref="F14:H15"/>
    <mergeCell ref="J14:M15"/>
    <mergeCell ref="N14:V15"/>
    <mergeCell ref="W14:W15"/>
    <mergeCell ref="AR10:AS11"/>
    <mergeCell ref="A10:A11"/>
    <mergeCell ref="B10:C11"/>
    <mergeCell ref="AM14:AU15"/>
    <mergeCell ref="AT10:AU11"/>
    <mergeCell ref="AV14:AV15"/>
    <mergeCell ref="AW14:AW15"/>
    <mergeCell ref="A16:A17"/>
    <mergeCell ref="B16:C17"/>
    <mergeCell ref="D16:H17"/>
    <mergeCell ref="I16:J17"/>
    <mergeCell ref="K16:K17"/>
    <mergeCell ref="O16:O17"/>
    <mergeCell ref="P16:Q17"/>
    <mergeCell ref="X14:X15"/>
    <mergeCell ref="Z14:Z15"/>
    <mergeCell ref="AA14:AB15"/>
    <mergeCell ref="AC14:AD15"/>
    <mergeCell ref="AE14:AG15"/>
    <mergeCell ref="AI14:AL15"/>
    <mergeCell ref="AW16:AW17"/>
    <mergeCell ref="AH16:AI17"/>
    <mergeCell ref="AJ16:AJ17"/>
    <mergeCell ref="AN16:AN17"/>
    <mergeCell ref="AO16:AP17"/>
    <mergeCell ref="AQ16:AU17"/>
    <mergeCell ref="AV16:AV17"/>
    <mergeCell ref="R16:V17"/>
    <mergeCell ref="W16:W17"/>
    <mergeCell ref="X16:X17"/>
    <mergeCell ref="Z16:Z17"/>
    <mergeCell ref="AA16:AB17"/>
    <mergeCell ref="AC16:AG17"/>
    <mergeCell ref="AN18:AN19"/>
    <mergeCell ref="AO18:AP19"/>
    <mergeCell ref="AQ18:AU19"/>
    <mergeCell ref="AV18:AV19"/>
    <mergeCell ref="AW18:AW19"/>
    <mergeCell ref="AH18:AI19"/>
    <mergeCell ref="AJ18:AJ19"/>
    <mergeCell ref="A20:A21"/>
    <mergeCell ref="B20:C21"/>
    <mergeCell ref="D20:H21"/>
    <mergeCell ref="I20:J21"/>
    <mergeCell ref="K20:K21"/>
    <mergeCell ref="X18:X19"/>
    <mergeCell ref="Z18:Z19"/>
    <mergeCell ref="AA18:AB19"/>
    <mergeCell ref="AC18:AG19"/>
    <mergeCell ref="A18:A19"/>
    <mergeCell ref="B18:C19"/>
    <mergeCell ref="D18:H19"/>
    <mergeCell ref="I18:J19"/>
    <mergeCell ref="K18:K19"/>
    <mergeCell ref="O18:O19"/>
    <mergeCell ref="P18:Q19"/>
    <mergeCell ref="R18:V19"/>
    <mergeCell ref="W18:W19"/>
    <mergeCell ref="AQ20:AU21"/>
    <mergeCell ref="AV20:AV21"/>
    <mergeCell ref="AW20:AW21"/>
    <mergeCell ref="A22:A23"/>
    <mergeCell ref="B22:C23"/>
    <mergeCell ref="D22:H23"/>
    <mergeCell ref="I22:J23"/>
    <mergeCell ref="K22:K23"/>
    <mergeCell ref="O22:O23"/>
    <mergeCell ref="P22:Q23"/>
    <mergeCell ref="AA20:AB21"/>
    <mergeCell ref="AC20:AG21"/>
    <mergeCell ref="AH20:AI21"/>
    <mergeCell ref="AJ20:AJ21"/>
    <mergeCell ref="AN20:AN21"/>
    <mergeCell ref="AO20:AP21"/>
    <mergeCell ref="O20:O21"/>
    <mergeCell ref="P20:Q21"/>
    <mergeCell ref="R20:V21"/>
    <mergeCell ref="W20:W21"/>
    <mergeCell ref="X20:X21"/>
    <mergeCell ref="Z20:Z21"/>
    <mergeCell ref="AW22:AW23"/>
    <mergeCell ref="AH22:AI23"/>
    <mergeCell ref="A24:A25"/>
    <mergeCell ref="B24:C25"/>
    <mergeCell ref="D24:H25"/>
    <mergeCell ref="I24:J25"/>
    <mergeCell ref="K24:K25"/>
    <mergeCell ref="O24:O25"/>
    <mergeCell ref="P24:Q25"/>
    <mergeCell ref="R24:V25"/>
    <mergeCell ref="W24:W25"/>
    <mergeCell ref="AJ22:AJ23"/>
    <mergeCell ref="AN22:AN23"/>
    <mergeCell ref="AO22:AP23"/>
    <mergeCell ref="AQ22:AU23"/>
    <mergeCell ref="AV22:AV23"/>
    <mergeCell ref="R22:V23"/>
    <mergeCell ref="W22:W23"/>
    <mergeCell ref="X22:X23"/>
    <mergeCell ref="Z22:Z23"/>
    <mergeCell ref="AA22:AB23"/>
    <mergeCell ref="AC22:AG23"/>
    <mergeCell ref="AN24:AN25"/>
    <mergeCell ref="AO24:AP25"/>
    <mergeCell ref="AQ24:AU25"/>
    <mergeCell ref="AV24:AV25"/>
    <mergeCell ref="AW24:AW25"/>
    <mergeCell ref="T27:W27"/>
    <mergeCell ref="X24:X25"/>
    <mergeCell ref="Z24:Z25"/>
    <mergeCell ref="AA24:AB25"/>
    <mergeCell ref="AC24:AG25"/>
    <mergeCell ref="AH24:AI25"/>
    <mergeCell ref="AJ24:AJ25"/>
    <mergeCell ref="AI28:AL29"/>
    <mergeCell ref="AM28:AU29"/>
    <mergeCell ref="AV28:AV29"/>
    <mergeCell ref="AW28:AW29"/>
    <mergeCell ref="A30:A31"/>
    <mergeCell ref="B30:C31"/>
    <mergeCell ref="D30:H31"/>
    <mergeCell ref="I30:J31"/>
    <mergeCell ref="K30:K31"/>
    <mergeCell ref="O30:O31"/>
    <mergeCell ref="W28:W29"/>
    <mergeCell ref="X28:X29"/>
    <mergeCell ref="Z28:Z29"/>
    <mergeCell ref="AA28:AB29"/>
    <mergeCell ref="AC28:AD29"/>
    <mergeCell ref="AE28:AG29"/>
    <mergeCell ref="A28:A29"/>
    <mergeCell ref="B28:C29"/>
    <mergeCell ref="D28:E29"/>
    <mergeCell ref="F28:H29"/>
    <mergeCell ref="J28:M29"/>
    <mergeCell ref="N28:V29"/>
    <mergeCell ref="A32:A33"/>
    <mergeCell ref="B32:C33"/>
    <mergeCell ref="D32:H33"/>
    <mergeCell ref="I32:J33"/>
    <mergeCell ref="K32:K33"/>
    <mergeCell ref="O32:O33"/>
    <mergeCell ref="P32:Q33"/>
    <mergeCell ref="R32:V33"/>
    <mergeCell ref="AC30:AG31"/>
    <mergeCell ref="P30:Q31"/>
    <mergeCell ref="R30:V31"/>
    <mergeCell ref="W30:W31"/>
    <mergeCell ref="X30:X31"/>
    <mergeCell ref="Z30:Z31"/>
    <mergeCell ref="AA30:AB31"/>
    <mergeCell ref="AW32:AW33"/>
    <mergeCell ref="W32:W33"/>
    <mergeCell ref="X32:X33"/>
    <mergeCell ref="Z32:Z33"/>
    <mergeCell ref="AA32:AB33"/>
    <mergeCell ref="AC32:AG33"/>
    <mergeCell ref="AH32:AI33"/>
    <mergeCell ref="AV30:AV31"/>
    <mergeCell ref="AW30:AW31"/>
    <mergeCell ref="AH30:AI31"/>
    <mergeCell ref="AJ30:AJ31"/>
    <mergeCell ref="AN30:AN31"/>
    <mergeCell ref="AO30:AP31"/>
    <mergeCell ref="AQ30:AU31"/>
    <mergeCell ref="D34:H35"/>
    <mergeCell ref="I34:J35"/>
    <mergeCell ref="K34:K35"/>
    <mergeCell ref="O34:O35"/>
    <mergeCell ref="AJ32:AJ33"/>
    <mergeCell ref="AN32:AN33"/>
    <mergeCell ref="AO32:AP33"/>
    <mergeCell ref="AQ32:AU33"/>
    <mergeCell ref="AV32:AV33"/>
    <mergeCell ref="AV34:AV35"/>
    <mergeCell ref="AW34:AW35"/>
    <mergeCell ref="A36:A37"/>
    <mergeCell ref="B36:C37"/>
    <mergeCell ref="D36:H37"/>
    <mergeCell ref="I36:J37"/>
    <mergeCell ref="K36:K37"/>
    <mergeCell ref="O36:O37"/>
    <mergeCell ref="P36:Q37"/>
    <mergeCell ref="R36:V37"/>
    <mergeCell ref="AC34:AG35"/>
    <mergeCell ref="AH34:AI35"/>
    <mergeCell ref="AJ34:AJ35"/>
    <mergeCell ref="AN34:AN35"/>
    <mergeCell ref="AO34:AP35"/>
    <mergeCell ref="AQ34:AU35"/>
    <mergeCell ref="P34:Q35"/>
    <mergeCell ref="R34:V35"/>
    <mergeCell ref="W34:W35"/>
    <mergeCell ref="X34:X35"/>
    <mergeCell ref="Z34:Z35"/>
    <mergeCell ref="AA34:AB35"/>
    <mergeCell ref="A34:A35"/>
    <mergeCell ref="B34:C35"/>
    <mergeCell ref="AQ36:AU37"/>
    <mergeCell ref="A38:A39"/>
    <mergeCell ref="B38:C39"/>
    <mergeCell ref="D38:H39"/>
    <mergeCell ref="I38:J39"/>
    <mergeCell ref="K38:K39"/>
    <mergeCell ref="O38:O39"/>
    <mergeCell ref="AJ36:AJ37"/>
    <mergeCell ref="AN36:AN37"/>
    <mergeCell ref="AO36:AP37"/>
    <mergeCell ref="AC38:AG39"/>
    <mergeCell ref="AH38:AI39"/>
    <mergeCell ref="AJ38:AJ39"/>
    <mergeCell ref="AN38:AN39"/>
    <mergeCell ref="AO38:AP39"/>
    <mergeCell ref="AQ38:AU39"/>
    <mergeCell ref="P38:Q39"/>
    <mergeCell ref="R38:V39"/>
    <mergeCell ref="W38:W39"/>
    <mergeCell ref="X38:X39"/>
    <mergeCell ref="Z38:Z39"/>
    <mergeCell ref="AA38:AB39"/>
    <mergeCell ref="AV36:AV37"/>
    <mergeCell ref="AW36:AW37"/>
    <mergeCell ref="W36:W37"/>
    <mergeCell ref="X36:X37"/>
    <mergeCell ref="Z36:Z37"/>
    <mergeCell ref="AA36:AB37"/>
    <mergeCell ref="AC36:AG37"/>
    <mergeCell ref="AH36:AI37"/>
    <mergeCell ref="AV38:AV39"/>
    <mergeCell ref="AW38:AW39"/>
  </mergeCells>
  <phoneticPr fontId="3"/>
  <pageMargins left="0.78740157480314965" right="0.78740157480314965" top="0.98425196850393704" bottom="0.98425196850393704" header="0.31496062992125984" footer="0.51181102362204722"/>
  <pageSetup paperSize="9" orientation="portrait" horizontalDpi="4294967293" verticalDpi="0" r:id="rId1"/>
  <headerFooter alignWithMargins="0">
    <oddHeader xml:space="preserve">&amp;C&amp;"ＭＳ Ｐゴシック,太字"&amp;16 2020年度第３７回ニッサングリーンカップ
山梨県少年サッカー選手権大会
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I49"/>
  <sheetViews>
    <sheetView view="pageLayout" zoomScale="85" zoomScaleNormal="75" zoomScaleSheetLayoutView="100" zoomScalePageLayoutView="85" workbookViewId="0">
      <selection activeCell="S6" sqref="S6:V7"/>
    </sheetView>
  </sheetViews>
  <sheetFormatPr defaultColWidth="9" defaultRowHeight="12.75" x14ac:dyDescent="0.25"/>
  <cols>
    <col min="1" max="1" width="3.1328125" style="11" customWidth="1"/>
    <col min="2" max="2" width="3" style="11" customWidth="1"/>
    <col min="3" max="3" width="9" style="11" customWidth="1"/>
    <col min="4" max="8" width="2.59765625" style="11" customWidth="1"/>
    <col min="9" max="17" width="2.46484375" style="11" customWidth="1"/>
    <col min="18" max="22" width="2.53125" style="11" customWidth="1"/>
    <col min="23" max="28" width="2.19921875" style="11" customWidth="1"/>
    <col min="29" max="29" width="5.59765625" style="11" customWidth="1"/>
    <col min="30" max="30" width="4.265625" style="11" customWidth="1"/>
    <col min="31" max="31" width="3.1328125" style="11" customWidth="1"/>
    <col min="32" max="32" width="3" style="11" customWidth="1"/>
    <col min="33" max="33" width="8.265625" style="11" customWidth="1"/>
    <col min="34" max="55" width="2.46484375" style="11" customWidth="1"/>
    <col min="56" max="56" width="5.59765625" style="11" customWidth="1"/>
    <col min="57" max="57" width="4.265625" style="11" customWidth="1"/>
    <col min="58" max="58" width="1.1328125" style="11" customWidth="1"/>
    <col min="59" max="60" width="2.59765625" style="11" customWidth="1"/>
    <col min="61" max="61" width="9.86328125" style="11" customWidth="1"/>
    <col min="62" max="72" width="2.59765625" style="11" customWidth="1"/>
    <col min="73" max="16384" width="9" style="11"/>
  </cols>
  <sheetData>
    <row r="1" spans="1:61" ht="34.5" customHeight="1" x14ac:dyDescent="0.25">
      <c r="A1" s="685" t="s">
        <v>255</v>
      </c>
      <c r="B1" s="685"/>
      <c r="C1" s="684" t="s">
        <v>29</v>
      </c>
      <c r="D1" s="684"/>
      <c r="E1" s="684"/>
      <c r="F1" s="132"/>
      <c r="G1" s="686" t="s">
        <v>384</v>
      </c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 t="s">
        <v>81</v>
      </c>
      <c r="T1" s="686"/>
      <c r="U1" s="686"/>
      <c r="V1" s="686"/>
      <c r="W1" s="686"/>
      <c r="X1" s="686"/>
      <c r="Y1" s="686"/>
      <c r="Z1" s="686"/>
      <c r="AA1" s="686"/>
      <c r="AB1" s="686"/>
      <c r="AC1" s="133"/>
      <c r="AD1" s="133"/>
      <c r="AE1" s="687" t="s">
        <v>16</v>
      </c>
      <c r="AF1" s="687"/>
      <c r="AG1" s="684" t="s">
        <v>29</v>
      </c>
      <c r="AH1" s="684"/>
      <c r="AI1" s="684"/>
      <c r="AJ1" s="132"/>
      <c r="AK1" s="132"/>
      <c r="AL1" s="132"/>
      <c r="AM1" s="132" t="s">
        <v>42</v>
      </c>
      <c r="AN1" s="132"/>
      <c r="AO1" s="132"/>
      <c r="AP1" s="132"/>
      <c r="AQ1" s="132"/>
      <c r="AR1" s="132"/>
      <c r="AS1" s="132"/>
      <c r="AT1" s="132"/>
      <c r="AU1" s="132"/>
      <c r="AV1" s="132"/>
      <c r="AW1" s="133"/>
      <c r="AX1" s="133"/>
      <c r="AY1" s="133"/>
      <c r="AZ1" s="133"/>
      <c r="BA1" s="133"/>
      <c r="BB1" s="133"/>
      <c r="BC1" s="133"/>
      <c r="BD1" s="133"/>
      <c r="BE1" s="133"/>
    </row>
    <row r="2" spans="1:61" ht="17.100000000000001" customHeight="1" x14ac:dyDescent="0.25">
      <c r="A2" s="134"/>
      <c r="B2" s="718" t="str">
        <f>A1</f>
        <v>N</v>
      </c>
      <c r="C2" s="719"/>
      <c r="D2" s="574" t="str">
        <f>B4</f>
        <v>国母SS</v>
      </c>
      <c r="E2" s="575"/>
      <c r="F2" s="576"/>
      <c r="G2" s="574" t="str">
        <f>B6</f>
        <v>甲府東SSS</v>
      </c>
      <c r="H2" s="575"/>
      <c r="I2" s="576"/>
      <c r="J2" s="574" t="str">
        <f>B8</f>
        <v>フォルトゥナSC</v>
      </c>
      <c r="K2" s="575"/>
      <c r="L2" s="576"/>
      <c r="M2" s="574" t="str">
        <f>B10</f>
        <v>山梨ジュニアSSS</v>
      </c>
      <c r="N2" s="575"/>
      <c r="O2" s="576"/>
      <c r="P2" s="574" t="str">
        <f>B12</f>
        <v>FCレックス</v>
      </c>
      <c r="Q2" s="575"/>
      <c r="R2" s="575"/>
      <c r="S2" s="706" t="s">
        <v>34</v>
      </c>
      <c r="T2" s="707"/>
      <c r="U2" s="707"/>
      <c r="V2" s="708"/>
      <c r="W2" s="712" t="s">
        <v>35</v>
      </c>
      <c r="X2" s="713"/>
      <c r="Y2" s="714"/>
      <c r="Z2" s="712" t="s">
        <v>65</v>
      </c>
      <c r="AA2" s="713"/>
      <c r="AB2" s="714"/>
      <c r="AC2" s="135" t="s">
        <v>66</v>
      </c>
      <c r="AD2" s="689" t="s">
        <v>33</v>
      </c>
      <c r="AE2" s="134"/>
      <c r="AF2" s="718" t="str">
        <f>AE1</f>
        <v>Ａ</v>
      </c>
      <c r="AG2" s="719"/>
      <c r="AH2" s="584">
        <f>AF4</f>
        <v>1</v>
      </c>
      <c r="AI2" s="575"/>
      <c r="AJ2" s="576"/>
      <c r="AK2" s="584">
        <f>AF6</f>
        <v>2</v>
      </c>
      <c r="AL2" s="575"/>
      <c r="AM2" s="576"/>
      <c r="AN2" s="584">
        <f>AF8</f>
        <v>3</v>
      </c>
      <c r="AO2" s="575"/>
      <c r="AP2" s="576"/>
      <c r="AQ2" s="584">
        <f>AF10</f>
        <v>4</v>
      </c>
      <c r="AR2" s="575"/>
      <c r="AS2" s="576"/>
      <c r="AT2" s="584">
        <f>AF12</f>
        <v>5</v>
      </c>
      <c r="AU2" s="575"/>
      <c r="AV2" s="575"/>
      <c r="AW2" s="705" t="s">
        <v>34</v>
      </c>
      <c r="AX2" s="705"/>
      <c r="AY2" s="705"/>
      <c r="AZ2" s="688" t="s">
        <v>35</v>
      </c>
      <c r="BA2" s="688"/>
      <c r="BB2" s="688" t="s">
        <v>65</v>
      </c>
      <c r="BC2" s="688"/>
      <c r="BD2" s="135" t="s">
        <v>66</v>
      </c>
      <c r="BE2" s="689" t="s">
        <v>33</v>
      </c>
      <c r="BF2" s="690"/>
    </row>
    <row r="3" spans="1:61" ht="17.100000000000001" customHeight="1" x14ac:dyDescent="0.25">
      <c r="A3" s="136"/>
      <c r="B3" s="720"/>
      <c r="C3" s="721"/>
      <c r="D3" s="577"/>
      <c r="E3" s="578"/>
      <c r="F3" s="579"/>
      <c r="G3" s="577"/>
      <c r="H3" s="578"/>
      <c r="I3" s="579"/>
      <c r="J3" s="577"/>
      <c r="K3" s="578"/>
      <c r="L3" s="579"/>
      <c r="M3" s="577"/>
      <c r="N3" s="578"/>
      <c r="O3" s="579"/>
      <c r="P3" s="577"/>
      <c r="Q3" s="578"/>
      <c r="R3" s="578"/>
      <c r="S3" s="709"/>
      <c r="T3" s="710"/>
      <c r="U3" s="710"/>
      <c r="V3" s="711"/>
      <c r="W3" s="715"/>
      <c r="X3" s="716"/>
      <c r="Y3" s="717"/>
      <c r="Z3" s="715"/>
      <c r="AA3" s="716"/>
      <c r="AB3" s="717"/>
      <c r="AC3" s="281" t="s">
        <v>67</v>
      </c>
      <c r="AD3" s="689"/>
      <c r="AE3" s="136"/>
      <c r="AF3" s="720"/>
      <c r="AG3" s="721"/>
      <c r="AH3" s="577"/>
      <c r="AI3" s="578"/>
      <c r="AJ3" s="579"/>
      <c r="AK3" s="577"/>
      <c r="AL3" s="578"/>
      <c r="AM3" s="579"/>
      <c r="AN3" s="577"/>
      <c r="AO3" s="578"/>
      <c r="AP3" s="579"/>
      <c r="AQ3" s="577"/>
      <c r="AR3" s="578"/>
      <c r="AS3" s="579"/>
      <c r="AT3" s="577"/>
      <c r="AU3" s="578"/>
      <c r="AV3" s="578"/>
      <c r="AW3" s="705"/>
      <c r="AX3" s="705"/>
      <c r="AY3" s="705"/>
      <c r="AZ3" s="688"/>
      <c r="BA3" s="688"/>
      <c r="BB3" s="688"/>
      <c r="BC3" s="688"/>
      <c r="BD3" s="281" t="s">
        <v>67</v>
      </c>
      <c r="BE3" s="689"/>
      <c r="BF3" s="690"/>
    </row>
    <row r="4" spans="1:61" ht="17.100000000000001" customHeight="1" x14ac:dyDescent="0.25">
      <c r="A4" s="691">
        <v>1</v>
      </c>
      <c r="B4" s="608" t="s">
        <v>113</v>
      </c>
      <c r="C4" s="609"/>
      <c r="D4" s="600"/>
      <c r="E4" s="601"/>
      <c r="F4" s="602"/>
      <c r="G4" s="272"/>
      <c r="H4" s="39" t="s">
        <v>38</v>
      </c>
      <c r="I4" s="39"/>
      <c r="J4" s="272"/>
      <c r="K4" s="39" t="s">
        <v>36</v>
      </c>
      <c r="L4" s="40"/>
      <c r="M4" s="39"/>
      <c r="N4" s="39" t="s">
        <v>38</v>
      </c>
      <c r="O4" s="39"/>
      <c r="P4" s="272"/>
      <c r="Q4" s="39" t="s">
        <v>38</v>
      </c>
      <c r="R4" s="40"/>
      <c r="S4" s="693">
        <f>(COUNTIF(D5:R5,"○")*3)+(COUNTIF(D5:R5,"△")*1)</f>
        <v>0</v>
      </c>
      <c r="T4" s="694"/>
      <c r="U4" s="694"/>
      <c r="V4" s="695"/>
      <c r="W4" s="699" t="str">
        <f>IF(SUM(F4:F13)=0,"",(SUM(F4:F13)))</f>
        <v/>
      </c>
      <c r="X4" s="700"/>
      <c r="Y4" s="701"/>
      <c r="Z4" s="699" t="str">
        <f>IF(SUM(D4:D13)=0,"",SUM(D4:D13))</f>
        <v/>
      </c>
      <c r="AA4" s="700"/>
      <c r="AB4" s="701"/>
      <c r="AC4" s="727"/>
      <c r="AD4" s="729"/>
      <c r="AE4" s="691"/>
      <c r="AF4" s="617">
        <v>1</v>
      </c>
      <c r="AG4" s="597"/>
      <c r="AH4" s="731"/>
      <c r="AI4" s="732"/>
      <c r="AJ4" s="733"/>
      <c r="AK4" s="33">
        <f>AJ6</f>
        <v>0</v>
      </c>
      <c r="AL4" s="34" t="s">
        <v>38</v>
      </c>
      <c r="AM4" s="34">
        <f>AH6</f>
        <v>0</v>
      </c>
      <c r="AN4" s="33">
        <f>AJ8</f>
        <v>0</v>
      </c>
      <c r="AO4" s="34" t="s">
        <v>36</v>
      </c>
      <c r="AP4" s="35">
        <f>AH8</f>
        <v>0</v>
      </c>
      <c r="AQ4" s="34">
        <f>AJ10</f>
        <v>0</v>
      </c>
      <c r="AR4" s="34" t="s">
        <v>38</v>
      </c>
      <c r="AS4" s="34">
        <f>AH10</f>
        <v>0</v>
      </c>
      <c r="AT4" s="33">
        <f>AJ12</f>
        <v>0</v>
      </c>
      <c r="AU4" s="34" t="s">
        <v>38</v>
      </c>
      <c r="AV4" s="35">
        <f>AH12</f>
        <v>0</v>
      </c>
      <c r="AW4" s="737">
        <f>(COUNTIF(AH5:AV5,"○")*3)+(COUNTIF(AH5:AV5,"△")*1)</f>
        <v>4</v>
      </c>
      <c r="AX4" s="737"/>
      <c r="AY4" s="737"/>
      <c r="AZ4" s="737">
        <f>SUM(AJ4:AJ13)</f>
        <v>0</v>
      </c>
      <c r="BA4" s="737"/>
      <c r="BB4" s="737">
        <f>SUM(AH4:AH13)</f>
        <v>0</v>
      </c>
      <c r="BC4" s="737"/>
      <c r="BD4" s="722">
        <f>AZ4-BB4</f>
        <v>0</v>
      </c>
      <c r="BE4" s="724">
        <f>RANK(BI5,$BI$5:$BI$13)</f>
        <v>1</v>
      </c>
      <c r="BF4" s="725"/>
    </row>
    <row r="5" spans="1:61" ht="17.100000000000001" customHeight="1" x14ac:dyDescent="0.25">
      <c r="A5" s="692"/>
      <c r="B5" s="610"/>
      <c r="C5" s="611"/>
      <c r="D5" s="603"/>
      <c r="E5" s="604"/>
      <c r="F5" s="605"/>
      <c r="G5" s="588" t="str">
        <f>IF(G4="","",IF(G4-I4&gt;0,"○",IF(G4-I4=0,"△","●")))</f>
        <v/>
      </c>
      <c r="H5" s="589"/>
      <c r="I5" s="590"/>
      <c r="J5" s="588" t="str">
        <f>IF(J4="","",IF(J4-L4&gt;0,"○",IF(J4-L4=0,"△","●")))</f>
        <v/>
      </c>
      <c r="K5" s="589"/>
      <c r="L5" s="590"/>
      <c r="M5" s="588" t="str">
        <f>IF(M4="","",IF(M4-O4&gt;0,"○",IF(M4-O4=0,"△","●")))</f>
        <v/>
      </c>
      <c r="N5" s="589"/>
      <c r="O5" s="590"/>
      <c r="P5" s="588" t="str">
        <f>IF(P4="","",IF(P4-R4&gt;0,"○",IF(P4-R4=0,"△","●")))</f>
        <v/>
      </c>
      <c r="Q5" s="589"/>
      <c r="R5" s="589"/>
      <c r="S5" s="696"/>
      <c r="T5" s="697"/>
      <c r="U5" s="697"/>
      <c r="V5" s="698"/>
      <c r="W5" s="702"/>
      <c r="X5" s="703"/>
      <c r="Y5" s="704"/>
      <c r="Z5" s="702"/>
      <c r="AA5" s="703"/>
      <c r="AB5" s="704"/>
      <c r="AC5" s="728"/>
      <c r="AD5" s="730"/>
      <c r="AE5" s="692"/>
      <c r="AF5" s="583"/>
      <c r="AG5" s="599"/>
      <c r="AH5" s="734"/>
      <c r="AI5" s="735"/>
      <c r="AJ5" s="736"/>
      <c r="AK5" s="588" t="str">
        <f>IF(AK4="","",IF(AK4-AM4&gt;0,"○",IF(AK4-AM4=0,"△","●")))</f>
        <v>△</v>
      </c>
      <c r="AL5" s="589"/>
      <c r="AM5" s="590"/>
      <c r="AN5" s="588" t="str">
        <f>IF(AN4="","",IF(AN4-AP4&gt;0,"○",IF(AN4-AP4=0,"△","●")))</f>
        <v>△</v>
      </c>
      <c r="AO5" s="589"/>
      <c r="AP5" s="590"/>
      <c r="AQ5" s="588" t="str">
        <f>IF(AQ4="","",IF(AQ4-AS4&gt;0,"○",IF(AQ4-AS4=0,"△","●")))</f>
        <v>△</v>
      </c>
      <c r="AR5" s="589"/>
      <c r="AS5" s="590"/>
      <c r="AT5" s="588" t="str">
        <f>IF(AT4="","",IF(AT4-AV4&gt;0,"○",IF(AT4-AV4=0,"△","●")))</f>
        <v>△</v>
      </c>
      <c r="AU5" s="589"/>
      <c r="AV5" s="589"/>
      <c r="AW5" s="737"/>
      <c r="AX5" s="737"/>
      <c r="AY5" s="737"/>
      <c r="AZ5" s="737"/>
      <c r="BA5" s="737"/>
      <c r="BB5" s="737"/>
      <c r="BC5" s="737"/>
      <c r="BD5" s="723"/>
      <c r="BE5" s="724"/>
      <c r="BF5" s="726"/>
      <c r="BI5" s="137">
        <f>(AW4*1000)+(BD4*100)+AZ4</f>
        <v>4000</v>
      </c>
    </row>
    <row r="6" spans="1:61" ht="17.100000000000001" customHeight="1" x14ac:dyDescent="0.25">
      <c r="A6" s="738">
        <v>2</v>
      </c>
      <c r="B6" s="608" t="s">
        <v>286</v>
      </c>
      <c r="C6" s="609"/>
      <c r="D6" s="36"/>
      <c r="E6" s="37" t="s">
        <v>38</v>
      </c>
      <c r="F6" s="38"/>
      <c r="G6" s="600"/>
      <c r="H6" s="601"/>
      <c r="I6" s="602"/>
      <c r="J6" s="272"/>
      <c r="K6" s="39" t="s">
        <v>36</v>
      </c>
      <c r="L6" s="40"/>
      <c r="M6" s="39"/>
      <c r="N6" s="39" t="s">
        <v>36</v>
      </c>
      <c r="O6" s="39"/>
      <c r="P6" s="272"/>
      <c r="Q6" s="39" t="s">
        <v>36</v>
      </c>
      <c r="R6" s="40"/>
      <c r="S6" s="693">
        <f t="shared" ref="S6" si="0">(COUNTIF(D7:R7,"○")*3)+(COUNTIF(D7:R7,"△")*1)</f>
        <v>0</v>
      </c>
      <c r="T6" s="694"/>
      <c r="U6" s="694"/>
      <c r="V6" s="695"/>
      <c r="W6" s="699" t="str">
        <f>IF(SUM(I4:I13)=0,"",(SUM(I4:I13)))</f>
        <v/>
      </c>
      <c r="X6" s="700"/>
      <c r="Y6" s="701"/>
      <c r="Z6" s="699" t="str">
        <f>IF(SUM(G4:G13)=0,"",SUM(G4:G13))</f>
        <v/>
      </c>
      <c r="AA6" s="700"/>
      <c r="AB6" s="701"/>
      <c r="AC6" s="727"/>
      <c r="AD6" s="729"/>
      <c r="AE6" s="738"/>
      <c r="AF6" s="608">
        <v>2</v>
      </c>
      <c r="AG6" s="609"/>
      <c r="AH6" s="36">
        <f>AT20</f>
        <v>0</v>
      </c>
      <c r="AI6" s="37" t="s">
        <v>38</v>
      </c>
      <c r="AJ6" s="38">
        <f>AM20</f>
        <v>0</v>
      </c>
      <c r="AK6" s="600"/>
      <c r="AL6" s="601"/>
      <c r="AM6" s="602"/>
      <c r="AN6" s="272">
        <f>AM8</f>
        <v>0</v>
      </c>
      <c r="AO6" s="39" t="s">
        <v>36</v>
      </c>
      <c r="AP6" s="40">
        <f>AK8</f>
        <v>0</v>
      </c>
      <c r="AQ6" s="39">
        <f>AM10</f>
        <v>0</v>
      </c>
      <c r="AR6" s="39" t="s">
        <v>36</v>
      </c>
      <c r="AS6" s="39">
        <f>AK10</f>
        <v>0</v>
      </c>
      <c r="AT6" s="272">
        <f>AM12</f>
        <v>0</v>
      </c>
      <c r="AU6" s="39" t="s">
        <v>36</v>
      </c>
      <c r="AV6" s="40">
        <f>AK12</f>
        <v>0</v>
      </c>
      <c r="AW6" s="737">
        <f>(COUNTIF(AH7:AV7,"○")*3)+(COUNTIF(AH7:AV7,"△")*1)</f>
        <v>4</v>
      </c>
      <c r="AX6" s="737"/>
      <c r="AY6" s="737"/>
      <c r="AZ6" s="737">
        <f>SUM(AM4:AM13)</f>
        <v>0</v>
      </c>
      <c r="BA6" s="737"/>
      <c r="BB6" s="737">
        <f>SUM(AK4:AK13)</f>
        <v>0</v>
      </c>
      <c r="BC6" s="737"/>
      <c r="BD6" s="722">
        <f>AZ6-BB6</f>
        <v>0</v>
      </c>
      <c r="BE6" s="724">
        <f>RANK(BI7,$BI$5:$BI$13)</f>
        <v>1</v>
      </c>
      <c r="BF6" s="725"/>
    </row>
    <row r="7" spans="1:61" ht="17.100000000000001" customHeight="1" x14ac:dyDescent="0.25">
      <c r="A7" s="738"/>
      <c r="B7" s="610"/>
      <c r="C7" s="611"/>
      <c r="D7" s="614" t="str">
        <f>IF(D6="","",IF(D6-F6&gt;0,"○",IF(D6-F6=0,"△","●")))</f>
        <v/>
      </c>
      <c r="E7" s="615"/>
      <c r="F7" s="616"/>
      <c r="G7" s="603"/>
      <c r="H7" s="604"/>
      <c r="I7" s="605"/>
      <c r="J7" s="588" t="str">
        <f>IF(J6="","",IF(J6-L6&gt;0,"○",IF(J6-L6=0,"△","●")))</f>
        <v/>
      </c>
      <c r="K7" s="589"/>
      <c r="L7" s="590"/>
      <c r="M7" s="588" t="str">
        <f>IF(M6="","",IF(M6-O6&gt;0,"○",IF(M6-O6=0,"△","●")))</f>
        <v/>
      </c>
      <c r="N7" s="589"/>
      <c r="O7" s="590"/>
      <c r="P7" s="588" t="str">
        <f>IF(P6="","",IF(P6-R6&gt;0,"○",IF(P6-R6=0,"△","●")))</f>
        <v/>
      </c>
      <c r="Q7" s="589"/>
      <c r="R7" s="589"/>
      <c r="S7" s="696"/>
      <c r="T7" s="697"/>
      <c r="U7" s="697"/>
      <c r="V7" s="698"/>
      <c r="W7" s="702"/>
      <c r="X7" s="703"/>
      <c r="Y7" s="704"/>
      <c r="Z7" s="702"/>
      <c r="AA7" s="703"/>
      <c r="AB7" s="704"/>
      <c r="AC7" s="728"/>
      <c r="AD7" s="730"/>
      <c r="AE7" s="738"/>
      <c r="AF7" s="610"/>
      <c r="AG7" s="611"/>
      <c r="AH7" s="614" t="str">
        <f>IF(AH6="","",IF(AH6-AJ6&gt;0,"○",IF(AH6-AJ6=0,"△","●")))</f>
        <v>△</v>
      </c>
      <c r="AI7" s="615"/>
      <c r="AJ7" s="616"/>
      <c r="AK7" s="603"/>
      <c r="AL7" s="604"/>
      <c r="AM7" s="605"/>
      <c r="AN7" s="588" t="str">
        <f>IF(AN6="","",IF(AN6-AP6&gt;0,"○",IF(AN6-AP6=0,"△","●")))</f>
        <v>△</v>
      </c>
      <c r="AO7" s="589"/>
      <c r="AP7" s="590"/>
      <c r="AQ7" s="588" t="str">
        <f>IF(AQ6="","",IF(AQ6-AS6&gt;0,"○",IF(AQ6-AS6=0,"△","●")))</f>
        <v>△</v>
      </c>
      <c r="AR7" s="589"/>
      <c r="AS7" s="590"/>
      <c r="AT7" s="588" t="str">
        <f>IF(AT6="","",IF(AT6-AV6&gt;0,"○",IF(AT6-AV6=0,"△","●")))</f>
        <v>△</v>
      </c>
      <c r="AU7" s="589"/>
      <c r="AV7" s="589"/>
      <c r="AW7" s="737"/>
      <c r="AX7" s="737"/>
      <c r="AY7" s="737"/>
      <c r="AZ7" s="737"/>
      <c r="BA7" s="737"/>
      <c r="BB7" s="737"/>
      <c r="BC7" s="737"/>
      <c r="BD7" s="723"/>
      <c r="BE7" s="724"/>
      <c r="BF7" s="726"/>
      <c r="BI7" s="137">
        <f>(AW6*1000)+(BD6*100)+AZ6</f>
        <v>4000</v>
      </c>
    </row>
    <row r="8" spans="1:61" ht="17.100000000000001" customHeight="1" x14ac:dyDescent="0.25">
      <c r="A8" s="691">
        <v>3</v>
      </c>
      <c r="B8" s="608" t="s">
        <v>429</v>
      </c>
      <c r="C8" s="609"/>
      <c r="D8" s="36"/>
      <c r="E8" s="37" t="s">
        <v>38</v>
      </c>
      <c r="F8" s="38"/>
      <c r="G8" s="37"/>
      <c r="H8" s="37" t="s">
        <v>38</v>
      </c>
      <c r="I8" s="38"/>
      <c r="J8" s="600"/>
      <c r="K8" s="601"/>
      <c r="L8" s="602"/>
      <c r="M8" s="272"/>
      <c r="N8" s="39" t="s">
        <v>36</v>
      </c>
      <c r="O8" s="40"/>
      <c r="P8" s="39"/>
      <c r="Q8" s="39" t="s">
        <v>36</v>
      </c>
      <c r="R8" s="39"/>
      <c r="S8" s="693">
        <f t="shared" ref="S8" si="1">(COUNTIF(D9:R9,"○")*3)+(COUNTIF(D9:R9,"△")*1)</f>
        <v>0</v>
      </c>
      <c r="T8" s="694"/>
      <c r="U8" s="694"/>
      <c r="V8" s="695"/>
      <c r="W8" s="699" t="str">
        <f>IF(SUM(L4:L13)=0,"",(SUM(L4:L13)))</f>
        <v/>
      </c>
      <c r="X8" s="700"/>
      <c r="Y8" s="701"/>
      <c r="Z8" s="699" t="str">
        <f>IF(SUM(J4:J13)=0,"",SUM(J4:J13))</f>
        <v/>
      </c>
      <c r="AA8" s="700"/>
      <c r="AB8" s="701"/>
      <c r="AC8" s="727"/>
      <c r="AD8" s="729"/>
      <c r="AE8" s="738"/>
      <c r="AF8" s="617">
        <v>3</v>
      </c>
      <c r="AG8" s="597"/>
      <c r="AH8" s="36">
        <f>AT34</f>
        <v>0</v>
      </c>
      <c r="AI8" s="37" t="s">
        <v>38</v>
      </c>
      <c r="AJ8" s="38">
        <f>AM34</f>
        <v>0</v>
      </c>
      <c r="AK8" s="37">
        <f>AT24</f>
        <v>0</v>
      </c>
      <c r="AL8" s="37" t="s">
        <v>38</v>
      </c>
      <c r="AM8" s="38">
        <f>AM24</f>
        <v>0</v>
      </c>
      <c r="AN8" s="600"/>
      <c r="AO8" s="601"/>
      <c r="AP8" s="602"/>
      <c r="AQ8" s="272">
        <f>AP10</f>
        <v>0</v>
      </c>
      <c r="AR8" s="39" t="s">
        <v>36</v>
      </c>
      <c r="AS8" s="40">
        <f>AN10</f>
        <v>0</v>
      </c>
      <c r="AT8" s="39">
        <f>AP12</f>
        <v>0</v>
      </c>
      <c r="AU8" s="39" t="s">
        <v>36</v>
      </c>
      <c r="AV8" s="40">
        <f>AN12</f>
        <v>0</v>
      </c>
      <c r="AW8" s="737">
        <f>(COUNTIF(AH9:AV9,"○")*3)+(COUNTIF(AH9:AV9,"△")*1)</f>
        <v>4</v>
      </c>
      <c r="AX8" s="737"/>
      <c r="AY8" s="737"/>
      <c r="AZ8" s="737">
        <f>SUM(AP4:AP13)</f>
        <v>0</v>
      </c>
      <c r="BA8" s="737"/>
      <c r="BB8" s="737">
        <f>SUM(AN4:AN13)</f>
        <v>0</v>
      </c>
      <c r="BC8" s="737"/>
      <c r="BD8" s="722">
        <f>AZ8-BB8</f>
        <v>0</v>
      </c>
      <c r="BE8" s="724">
        <f>RANK(BI9,$BI$5:$BI$13)</f>
        <v>1</v>
      </c>
      <c r="BF8" s="725"/>
    </row>
    <row r="9" spans="1:61" ht="17.100000000000001" customHeight="1" x14ac:dyDescent="0.25">
      <c r="A9" s="692"/>
      <c r="B9" s="610"/>
      <c r="C9" s="611"/>
      <c r="D9" s="614" t="str">
        <f>IF(D8="","",IF(D8-F8&gt;0,"○",IF(D8-F8=0,"△","●")))</f>
        <v/>
      </c>
      <c r="E9" s="615"/>
      <c r="F9" s="616"/>
      <c r="G9" s="614" t="str">
        <f>IF(G8="","",IF(G8-I8&gt;0,"○",IF(G8-I8=0,"△","●")))</f>
        <v/>
      </c>
      <c r="H9" s="615"/>
      <c r="I9" s="616"/>
      <c r="J9" s="603"/>
      <c r="K9" s="604"/>
      <c r="L9" s="605"/>
      <c r="M9" s="588" t="str">
        <f>IF(M8="","",IF(M8-O8&gt;0,"○",IF(M8-O8=0,"△","●")))</f>
        <v/>
      </c>
      <c r="N9" s="589"/>
      <c r="O9" s="590"/>
      <c r="P9" s="588" t="str">
        <f>IF(P8="","",IF(P8-R8&gt;0,"○",IF(P8-R8=0,"△","●")))</f>
        <v/>
      </c>
      <c r="Q9" s="589"/>
      <c r="R9" s="590"/>
      <c r="S9" s="696"/>
      <c r="T9" s="697"/>
      <c r="U9" s="697"/>
      <c r="V9" s="698"/>
      <c r="W9" s="702"/>
      <c r="X9" s="703"/>
      <c r="Y9" s="704"/>
      <c r="Z9" s="702"/>
      <c r="AA9" s="703"/>
      <c r="AB9" s="704"/>
      <c r="AC9" s="728"/>
      <c r="AD9" s="730"/>
      <c r="AE9" s="738"/>
      <c r="AF9" s="583"/>
      <c r="AG9" s="599"/>
      <c r="AH9" s="614" t="str">
        <f>IF(AH8="","",IF(AH8-AJ8&gt;0,"○",IF(AH8-AJ8=0,"△","●")))</f>
        <v>△</v>
      </c>
      <c r="AI9" s="615"/>
      <c r="AJ9" s="616"/>
      <c r="AK9" s="614" t="str">
        <f>IF(AK8="","",IF(AK8-AM8&gt;0,"○",IF(AK8-AM8=0,"△","●")))</f>
        <v>△</v>
      </c>
      <c r="AL9" s="615"/>
      <c r="AM9" s="616"/>
      <c r="AN9" s="603"/>
      <c r="AO9" s="604"/>
      <c r="AP9" s="605"/>
      <c r="AQ9" s="588" t="str">
        <f>IF(AQ8="","",IF(AQ8-AS8&gt;0,"○",IF(AQ8-AS8=0,"△","●")))</f>
        <v>△</v>
      </c>
      <c r="AR9" s="589"/>
      <c r="AS9" s="590"/>
      <c r="AT9" s="588" t="str">
        <f>IF(AT8="","",IF(AT8-AV8&gt;0,"○",IF(AT8-AV8=0,"△","●")))</f>
        <v>△</v>
      </c>
      <c r="AU9" s="589"/>
      <c r="AV9" s="589"/>
      <c r="AW9" s="737"/>
      <c r="AX9" s="737"/>
      <c r="AY9" s="737"/>
      <c r="AZ9" s="737"/>
      <c r="BA9" s="737"/>
      <c r="BB9" s="737"/>
      <c r="BC9" s="737"/>
      <c r="BD9" s="723"/>
      <c r="BE9" s="724"/>
      <c r="BF9" s="726"/>
      <c r="BI9" s="137">
        <f>(AW8*1000)+(BD8*100)+AZ8</f>
        <v>4000</v>
      </c>
    </row>
    <row r="10" spans="1:61" ht="17.100000000000001" customHeight="1" x14ac:dyDescent="0.25">
      <c r="A10" s="738">
        <v>4</v>
      </c>
      <c r="B10" s="608" t="s">
        <v>430</v>
      </c>
      <c r="C10" s="609"/>
      <c r="D10" s="36"/>
      <c r="E10" s="37" t="s">
        <v>36</v>
      </c>
      <c r="F10" s="38"/>
      <c r="G10" s="37"/>
      <c r="H10" s="37" t="s">
        <v>38</v>
      </c>
      <c r="I10" s="37"/>
      <c r="J10" s="36"/>
      <c r="K10" s="37" t="s">
        <v>38</v>
      </c>
      <c r="L10" s="38"/>
      <c r="M10" s="600"/>
      <c r="N10" s="601"/>
      <c r="O10" s="602"/>
      <c r="P10" s="272"/>
      <c r="Q10" s="39" t="s">
        <v>36</v>
      </c>
      <c r="R10" s="40"/>
      <c r="S10" s="693">
        <f t="shared" ref="S10" si="2">(COUNTIF(D11:R11,"○")*3)+(COUNTIF(D11:R11,"△")*1)</f>
        <v>0</v>
      </c>
      <c r="T10" s="694"/>
      <c r="U10" s="694"/>
      <c r="V10" s="695"/>
      <c r="W10" s="699" t="str">
        <f>IF(SUM(O4:O13)=0,"",(SUM(O4:O13)))</f>
        <v/>
      </c>
      <c r="X10" s="700"/>
      <c r="Y10" s="701"/>
      <c r="Z10" s="699" t="str">
        <f>IF(SUM(M4:M13)=0,"",SUM(M4:M13))</f>
        <v/>
      </c>
      <c r="AA10" s="700"/>
      <c r="AB10" s="701"/>
      <c r="AC10" s="727"/>
      <c r="AD10" s="729"/>
      <c r="AE10" s="738"/>
      <c r="AF10" s="617">
        <v>4</v>
      </c>
      <c r="AG10" s="597"/>
      <c r="AH10" s="36">
        <f>AT26</f>
        <v>0</v>
      </c>
      <c r="AI10" s="37" t="s">
        <v>36</v>
      </c>
      <c r="AJ10" s="38">
        <f>AM26</f>
        <v>0</v>
      </c>
      <c r="AK10" s="37">
        <f>AT32</f>
        <v>0</v>
      </c>
      <c r="AL10" s="37" t="s">
        <v>38</v>
      </c>
      <c r="AM10" s="37">
        <f>AM32</f>
        <v>0</v>
      </c>
      <c r="AN10" s="36">
        <f>AT38</f>
        <v>0</v>
      </c>
      <c r="AO10" s="37" t="s">
        <v>38</v>
      </c>
      <c r="AP10" s="38">
        <f>AM38</f>
        <v>0</v>
      </c>
      <c r="AQ10" s="600"/>
      <c r="AR10" s="601"/>
      <c r="AS10" s="602"/>
      <c r="AT10" s="272">
        <f>AS12</f>
        <v>0</v>
      </c>
      <c r="AU10" s="39" t="s">
        <v>36</v>
      </c>
      <c r="AV10" s="39">
        <f>AQ12</f>
        <v>0</v>
      </c>
      <c r="AW10" s="737">
        <f>(COUNTIF(AH11:AV11,"○")*3)+(COUNTIF(AH11:AV11,"△")*1)</f>
        <v>4</v>
      </c>
      <c r="AX10" s="737"/>
      <c r="AY10" s="737"/>
      <c r="AZ10" s="737">
        <f>SUM(AS4:AS13)</f>
        <v>0</v>
      </c>
      <c r="BA10" s="737"/>
      <c r="BB10" s="737">
        <f>SUM(AQ4:AQ13)</f>
        <v>0</v>
      </c>
      <c r="BC10" s="737"/>
      <c r="BD10" s="722">
        <f>AZ10-BB10</f>
        <v>0</v>
      </c>
      <c r="BE10" s="724">
        <f>RANK(BI11,$BI$5:$BI$13)</f>
        <v>1</v>
      </c>
      <c r="BF10" s="725"/>
    </row>
    <row r="11" spans="1:61" ht="17.100000000000001" customHeight="1" x14ac:dyDescent="0.25">
      <c r="A11" s="738"/>
      <c r="B11" s="610"/>
      <c r="C11" s="611"/>
      <c r="D11" s="614" t="str">
        <f>IF(D10="","",IF(D10-F10&gt;0,"○",IF(D10-F10=0,"△","●")))</f>
        <v/>
      </c>
      <c r="E11" s="615"/>
      <c r="F11" s="616"/>
      <c r="G11" s="614" t="str">
        <f>IF(G10="","",IF(G10-I10&gt;0,"○",IF(G10-I10=0,"△","●")))</f>
        <v/>
      </c>
      <c r="H11" s="615"/>
      <c r="I11" s="616"/>
      <c r="J11" s="614" t="str">
        <f>IF(J10="","",IF(J10-L10&gt;0,"○",IF(J10-L10=0,"△","●")))</f>
        <v/>
      </c>
      <c r="K11" s="615"/>
      <c r="L11" s="616"/>
      <c r="M11" s="603"/>
      <c r="N11" s="604"/>
      <c r="O11" s="605"/>
      <c r="P11" s="588" t="str">
        <f>IF(P10="","",IF(P10-R10&gt;0,"○",IF(P10-R10=0,"△","●")))</f>
        <v/>
      </c>
      <c r="Q11" s="589"/>
      <c r="R11" s="589"/>
      <c r="S11" s="696"/>
      <c r="T11" s="697"/>
      <c r="U11" s="697"/>
      <c r="V11" s="698"/>
      <c r="W11" s="702"/>
      <c r="X11" s="703"/>
      <c r="Y11" s="704"/>
      <c r="Z11" s="702"/>
      <c r="AA11" s="703"/>
      <c r="AB11" s="704"/>
      <c r="AC11" s="728"/>
      <c r="AD11" s="730"/>
      <c r="AE11" s="738"/>
      <c r="AF11" s="583"/>
      <c r="AG11" s="599"/>
      <c r="AH11" s="614" t="str">
        <f>IF(AH10="","",IF(AH10-AJ10&gt;0,"○",IF(AH10-AJ10=0,"△","●")))</f>
        <v>△</v>
      </c>
      <c r="AI11" s="615"/>
      <c r="AJ11" s="616"/>
      <c r="AK11" s="614" t="str">
        <f>IF(AK10="","",IF(AK10-AM10&gt;0,"○",IF(AK10-AM10=0,"△","●")))</f>
        <v>△</v>
      </c>
      <c r="AL11" s="615"/>
      <c r="AM11" s="616"/>
      <c r="AN11" s="614" t="str">
        <f>IF(AN10="","",IF(AN10-AP10&gt;0,"○",IF(AN10-AP10=0,"△","●")))</f>
        <v>△</v>
      </c>
      <c r="AO11" s="615"/>
      <c r="AP11" s="616"/>
      <c r="AQ11" s="603"/>
      <c r="AR11" s="604"/>
      <c r="AS11" s="605"/>
      <c r="AT11" s="588" t="str">
        <f>IF(AT10="","",IF(AT10-AV10&gt;0,"○",IF(AT10-AV10=0,"△","●")))</f>
        <v>△</v>
      </c>
      <c r="AU11" s="589"/>
      <c r="AV11" s="590"/>
      <c r="AW11" s="737"/>
      <c r="AX11" s="737"/>
      <c r="AY11" s="737"/>
      <c r="AZ11" s="737"/>
      <c r="BA11" s="737"/>
      <c r="BB11" s="737"/>
      <c r="BC11" s="737"/>
      <c r="BD11" s="723"/>
      <c r="BE11" s="724"/>
      <c r="BF11" s="726"/>
      <c r="BI11" s="137">
        <f>(AW10*1000)+(BD10*100)+AZ10</f>
        <v>4000</v>
      </c>
    </row>
    <row r="12" spans="1:61" ht="17.100000000000001" customHeight="1" x14ac:dyDescent="0.25">
      <c r="A12" s="691">
        <v>5</v>
      </c>
      <c r="B12" s="608" t="s">
        <v>211</v>
      </c>
      <c r="C12" s="609"/>
      <c r="D12" s="36"/>
      <c r="E12" s="37" t="s">
        <v>36</v>
      </c>
      <c r="F12" s="38"/>
      <c r="G12" s="37"/>
      <c r="H12" s="37" t="s">
        <v>36</v>
      </c>
      <c r="I12" s="37"/>
      <c r="J12" s="36"/>
      <c r="K12" s="37" t="s">
        <v>36</v>
      </c>
      <c r="L12" s="38"/>
      <c r="M12" s="37"/>
      <c r="N12" s="37" t="s">
        <v>36</v>
      </c>
      <c r="O12" s="38"/>
      <c r="P12" s="600"/>
      <c r="Q12" s="601"/>
      <c r="R12" s="602"/>
      <c r="S12" s="693">
        <f t="shared" ref="S12" si="3">(COUNTIF(D13:R13,"○")*3)+(COUNTIF(D13:R13,"△")*1)</f>
        <v>0</v>
      </c>
      <c r="T12" s="694"/>
      <c r="U12" s="694"/>
      <c r="V12" s="695"/>
      <c r="W12" s="699" t="str">
        <f>IF(SUM(R4:R13)=0,"",(SUM(R4:R13)))</f>
        <v/>
      </c>
      <c r="X12" s="700"/>
      <c r="Y12" s="701"/>
      <c r="Z12" s="699" t="str">
        <f>IF(SUM(P4:P13)=0,"",SUM(P4:P13))</f>
        <v/>
      </c>
      <c r="AA12" s="700"/>
      <c r="AB12" s="701"/>
      <c r="AC12" s="727"/>
      <c r="AD12" s="729"/>
      <c r="AE12" s="738"/>
      <c r="AF12" s="617">
        <v>5</v>
      </c>
      <c r="AG12" s="597"/>
      <c r="AH12" s="36">
        <f>AT40</f>
        <v>0</v>
      </c>
      <c r="AI12" s="37" t="s">
        <v>36</v>
      </c>
      <c r="AJ12" s="38">
        <f>AM40</f>
        <v>0</v>
      </c>
      <c r="AK12" s="37">
        <f>AT36</f>
        <v>0</v>
      </c>
      <c r="AL12" s="37" t="s">
        <v>36</v>
      </c>
      <c r="AM12" s="37">
        <f>AM36</f>
        <v>0</v>
      </c>
      <c r="AN12" s="36">
        <f>AT18</f>
        <v>0</v>
      </c>
      <c r="AO12" s="37" t="s">
        <v>36</v>
      </c>
      <c r="AP12" s="38">
        <f>AM18</f>
        <v>0</v>
      </c>
      <c r="AQ12" s="37">
        <f>AT22</f>
        <v>0</v>
      </c>
      <c r="AR12" s="37" t="s">
        <v>36</v>
      </c>
      <c r="AS12" s="38">
        <f>AM22</f>
        <v>0</v>
      </c>
      <c r="AT12" s="600"/>
      <c r="AU12" s="601"/>
      <c r="AV12" s="602"/>
      <c r="AW12" s="737">
        <f>(COUNTIF(AH13:AV13,"○")*3)+(COUNTIF(AH13:AV13,"△")*1)</f>
        <v>4</v>
      </c>
      <c r="AX12" s="737"/>
      <c r="AY12" s="737"/>
      <c r="AZ12" s="737">
        <f>SUM(AV4:AV13)</f>
        <v>0</v>
      </c>
      <c r="BA12" s="737"/>
      <c r="BB12" s="737">
        <f>SUM(AT4:AT13)</f>
        <v>0</v>
      </c>
      <c r="BC12" s="737"/>
      <c r="BD12" s="722">
        <f>AZ12-BB12</f>
        <v>0</v>
      </c>
      <c r="BE12" s="724">
        <f>RANK(BI13,$BI$5:$BI$13)</f>
        <v>1</v>
      </c>
      <c r="BF12" s="725"/>
    </row>
    <row r="13" spans="1:61" ht="17.100000000000001" customHeight="1" x14ac:dyDescent="0.25">
      <c r="A13" s="692"/>
      <c r="B13" s="610"/>
      <c r="C13" s="611"/>
      <c r="D13" s="614" t="str">
        <f>IF(D12="","",IF(D12-F12&gt;0,"○",IF(D12-F12=0,"△","●")))</f>
        <v/>
      </c>
      <c r="E13" s="615"/>
      <c r="F13" s="616"/>
      <c r="G13" s="614" t="str">
        <f>IF(G12="","",IF(G12-I12&gt;0,"○",IF(G12-I12=0,"△","●")))</f>
        <v/>
      </c>
      <c r="H13" s="615"/>
      <c r="I13" s="616"/>
      <c r="J13" s="614" t="str">
        <f>IF(J12="","",IF(J12-L12&gt;0,"○",IF(J12-L12=0,"△","●")))</f>
        <v/>
      </c>
      <c r="K13" s="615"/>
      <c r="L13" s="616"/>
      <c r="M13" s="614" t="str">
        <f>IF(M12="","",IF(M12-O12&gt;0,"○",IF(M12-O12=0,"△","●")))</f>
        <v/>
      </c>
      <c r="N13" s="615"/>
      <c r="O13" s="616"/>
      <c r="P13" s="603"/>
      <c r="Q13" s="604"/>
      <c r="R13" s="605"/>
      <c r="S13" s="696"/>
      <c r="T13" s="697"/>
      <c r="U13" s="697"/>
      <c r="V13" s="698"/>
      <c r="W13" s="702"/>
      <c r="X13" s="703"/>
      <c r="Y13" s="704"/>
      <c r="Z13" s="702"/>
      <c r="AA13" s="703"/>
      <c r="AB13" s="704"/>
      <c r="AC13" s="728"/>
      <c r="AD13" s="730"/>
      <c r="AE13" s="738"/>
      <c r="AF13" s="583"/>
      <c r="AG13" s="599"/>
      <c r="AH13" s="614" t="str">
        <f>IF(AH12="","",IF(AH12-AJ12&gt;0,"○",IF(AH12-AJ12=0,"△","●")))</f>
        <v>△</v>
      </c>
      <c r="AI13" s="615"/>
      <c r="AJ13" s="616"/>
      <c r="AK13" s="614" t="str">
        <f>IF(AK12="","",IF(AK12-AM12&gt;0,"○",IF(AK12-AM12=0,"△","●")))</f>
        <v>△</v>
      </c>
      <c r="AL13" s="615"/>
      <c r="AM13" s="616"/>
      <c r="AN13" s="614" t="str">
        <f>IF(AN12="","",IF(AN12-AP12&gt;0,"○",IF(AN12-AP12=0,"△","●")))</f>
        <v>△</v>
      </c>
      <c r="AO13" s="615"/>
      <c r="AP13" s="616"/>
      <c r="AQ13" s="614" t="str">
        <f>IF(AQ12="","",IF(AQ12-AS12&gt;0,"○",IF(AQ12-AS12=0,"△","●")))</f>
        <v>△</v>
      </c>
      <c r="AR13" s="615"/>
      <c r="AS13" s="616"/>
      <c r="AT13" s="603"/>
      <c r="AU13" s="604"/>
      <c r="AV13" s="605"/>
      <c r="AW13" s="737"/>
      <c r="AX13" s="737"/>
      <c r="AY13" s="737"/>
      <c r="AZ13" s="737"/>
      <c r="BA13" s="737"/>
      <c r="BB13" s="737"/>
      <c r="BC13" s="737"/>
      <c r="BD13" s="723"/>
      <c r="BE13" s="724"/>
      <c r="BF13" s="726"/>
      <c r="BI13" s="137">
        <f>(AW12*1000)+(BD12*100)+AZ12</f>
        <v>4000</v>
      </c>
    </row>
    <row r="14" spans="1:61" ht="17.100000000000001" customHeight="1" x14ac:dyDescent="0.25">
      <c r="A14" s="15"/>
      <c r="B14" s="138"/>
      <c r="C14" s="13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39"/>
      <c r="T14" s="139"/>
      <c r="U14" s="139"/>
      <c r="V14" s="279"/>
      <c r="W14" s="279"/>
      <c r="X14" s="279"/>
      <c r="Y14" s="279"/>
      <c r="Z14" s="279"/>
      <c r="AA14" s="279"/>
      <c r="AB14" s="279"/>
      <c r="AC14" s="279"/>
      <c r="AD14" s="140"/>
      <c r="AE14" s="15"/>
      <c r="AF14" s="138"/>
      <c r="AG14" s="138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279"/>
      <c r="AX14" s="279"/>
      <c r="AY14" s="279"/>
      <c r="AZ14" s="279"/>
      <c r="BA14" s="279"/>
      <c r="BB14" s="279"/>
      <c r="BC14" s="279"/>
      <c r="BD14" s="279"/>
      <c r="BE14" s="140"/>
      <c r="BF14" s="280"/>
      <c r="BI14" s="137"/>
    </row>
    <row r="15" spans="1:61" ht="17.100000000000001" customHeight="1" x14ac:dyDescent="0.25">
      <c r="B15" s="280"/>
      <c r="C15" s="28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739" t="s">
        <v>98</v>
      </c>
      <c r="S15" s="739"/>
      <c r="T15" s="739"/>
      <c r="U15" s="739"/>
      <c r="V15" s="739"/>
      <c r="W15" s="740" t="s">
        <v>431</v>
      </c>
      <c r="X15" s="740"/>
      <c r="Y15" s="740"/>
      <c r="Z15" s="740"/>
      <c r="AA15" s="740"/>
      <c r="AB15" s="740"/>
      <c r="AC15" s="740"/>
      <c r="AD15" s="140"/>
      <c r="AF15" s="280"/>
      <c r="AG15" s="280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279"/>
      <c r="AX15" s="279"/>
      <c r="AY15" s="279"/>
      <c r="AZ15" s="279"/>
      <c r="BA15" s="279"/>
      <c r="BB15" s="279"/>
      <c r="BC15" s="279"/>
      <c r="BD15" s="279"/>
      <c r="BE15" s="140"/>
      <c r="BF15" s="280"/>
      <c r="BI15" s="137"/>
    </row>
    <row r="16" spans="1:61" ht="17.100000000000001" customHeight="1" x14ac:dyDescent="0.25">
      <c r="A16" s="741" t="s">
        <v>5</v>
      </c>
      <c r="B16" s="743" t="s">
        <v>6</v>
      </c>
      <c r="C16" s="744"/>
      <c r="D16" s="747" t="str">
        <f>B2</f>
        <v>N</v>
      </c>
      <c r="E16" s="748"/>
      <c r="F16" s="748" t="s">
        <v>29</v>
      </c>
      <c r="G16" s="748"/>
      <c r="H16" s="748"/>
      <c r="I16" s="748" t="s">
        <v>41</v>
      </c>
      <c r="J16" s="748"/>
      <c r="K16" s="748"/>
      <c r="L16" s="751" t="s">
        <v>432</v>
      </c>
      <c r="M16" s="751"/>
      <c r="N16" s="751"/>
      <c r="O16" s="751"/>
      <c r="P16" s="751"/>
      <c r="Q16" s="751"/>
      <c r="R16" s="751"/>
      <c r="S16" s="751"/>
      <c r="T16" s="751"/>
      <c r="U16" s="751"/>
      <c r="V16" s="752"/>
      <c r="W16" s="743" t="s">
        <v>37</v>
      </c>
      <c r="X16" s="755"/>
      <c r="Y16" s="755"/>
      <c r="Z16" s="755"/>
      <c r="AA16" s="744"/>
      <c r="AB16" s="743" t="s">
        <v>8</v>
      </c>
      <c r="AC16" s="755"/>
      <c r="AD16" s="744"/>
      <c r="AE16" s="789" t="s">
        <v>5</v>
      </c>
      <c r="AF16" s="743" t="s">
        <v>6</v>
      </c>
      <c r="AG16" s="744"/>
      <c r="AH16" s="790" t="str">
        <f>AF2</f>
        <v>Ａ</v>
      </c>
      <c r="AI16" s="791"/>
      <c r="AJ16" s="791" t="s">
        <v>29</v>
      </c>
      <c r="AK16" s="791"/>
      <c r="AL16" s="791"/>
      <c r="AM16" s="791" t="s">
        <v>41</v>
      </c>
      <c r="AN16" s="791"/>
      <c r="AO16" s="791"/>
      <c r="AP16" s="791" t="str">
        <f>L16</f>
        <v>国母小学校G</v>
      </c>
      <c r="AQ16" s="791"/>
      <c r="AR16" s="791"/>
      <c r="AS16" s="791"/>
      <c r="AT16" s="791"/>
      <c r="AU16" s="791"/>
      <c r="AV16" s="791"/>
      <c r="AW16" s="794"/>
      <c r="AX16" s="757" t="s">
        <v>37</v>
      </c>
      <c r="AY16" s="757"/>
      <c r="AZ16" s="758"/>
      <c r="BA16" s="758"/>
      <c r="BB16" s="758"/>
      <c r="BC16" s="757" t="s">
        <v>8</v>
      </c>
      <c r="BD16" s="757"/>
      <c r="BE16" s="757"/>
    </row>
    <row r="17" spans="1:57" ht="17.100000000000001" customHeight="1" x14ac:dyDescent="0.25">
      <c r="A17" s="742"/>
      <c r="B17" s="745"/>
      <c r="C17" s="746"/>
      <c r="D17" s="749"/>
      <c r="E17" s="750"/>
      <c r="F17" s="750"/>
      <c r="G17" s="750"/>
      <c r="H17" s="750"/>
      <c r="I17" s="750"/>
      <c r="J17" s="750"/>
      <c r="K17" s="750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4"/>
      <c r="W17" s="745"/>
      <c r="X17" s="756"/>
      <c r="Y17" s="756"/>
      <c r="Z17" s="756"/>
      <c r="AA17" s="746"/>
      <c r="AB17" s="745"/>
      <c r="AC17" s="756"/>
      <c r="AD17" s="746"/>
      <c r="AE17" s="789"/>
      <c r="AF17" s="745"/>
      <c r="AG17" s="746"/>
      <c r="AH17" s="792"/>
      <c r="AI17" s="793"/>
      <c r="AJ17" s="793"/>
      <c r="AK17" s="793"/>
      <c r="AL17" s="793"/>
      <c r="AM17" s="793"/>
      <c r="AN17" s="793"/>
      <c r="AO17" s="793"/>
      <c r="AP17" s="793"/>
      <c r="AQ17" s="793"/>
      <c r="AR17" s="793"/>
      <c r="AS17" s="793"/>
      <c r="AT17" s="793"/>
      <c r="AU17" s="793"/>
      <c r="AV17" s="793"/>
      <c r="AW17" s="795"/>
      <c r="AX17" s="757"/>
      <c r="AY17" s="757"/>
      <c r="AZ17" s="758"/>
      <c r="BA17" s="758"/>
      <c r="BB17" s="758"/>
      <c r="BC17" s="757"/>
      <c r="BD17" s="757"/>
      <c r="BE17" s="757"/>
    </row>
    <row r="18" spans="1:57" ht="17.100000000000001" customHeight="1" x14ac:dyDescent="0.25">
      <c r="A18" s="759">
        <v>1</v>
      </c>
      <c r="B18" s="761">
        <v>0.4375</v>
      </c>
      <c r="C18" s="762"/>
      <c r="D18" s="765" t="str">
        <f>B8</f>
        <v>フォルトゥナSC</v>
      </c>
      <c r="E18" s="766"/>
      <c r="F18" s="766"/>
      <c r="G18" s="766"/>
      <c r="H18" s="767"/>
      <c r="I18" s="771"/>
      <c r="J18" s="772"/>
      <c r="K18" s="775" t="s">
        <v>39</v>
      </c>
      <c r="L18" s="28"/>
      <c r="M18" s="19" t="s">
        <v>38</v>
      </c>
      <c r="N18" s="28"/>
      <c r="O18" s="777" t="s">
        <v>40</v>
      </c>
      <c r="P18" s="779"/>
      <c r="Q18" s="780"/>
      <c r="R18" s="783" t="str">
        <f>B12</f>
        <v>FCレックス</v>
      </c>
      <c r="S18" s="784"/>
      <c r="T18" s="784"/>
      <c r="U18" s="784"/>
      <c r="V18" s="785"/>
      <c r="W18" s="803" t="str">
        <f>B10</f>
        <v>山梨ジュニアSSS</v>
      </c>
      <c r="X18" s="804"/>
      <c r="Y18" s="804"/>
      <c r="Z18" s="804"/>
      <c r="AA18" s="805"/>
      <c r="AB18" s="803" t="str">
        <f>B4</f>
        <v>国母SS</v>
      </c>
      <c r="AC18" s="804"/>
      <c r="AD18" s="805"/>
      <c r="AE18" s="809">
        <v>1</v>
      </c>
      <c r="AF18" s="761">
        <v>0.4375</v>
      </c>
      <c r="AG18" s="762"/>
      <c r="AH18" s="810">
        <f>AF8</f>
        <v>3</v>
      </c>
      <c r="AI18" s="810"/>
      <c r="AJ18" s="810"/>
      <c r="AK18" s="810"/>
      <c r="AL18" s="810"/>
      <c r="AM18" s="812">
        <f>AP18+AP19</f>
        <v>0</v>
      </c>
      <c r="AN18" s="813"/>
      <c r="AO18" s="775" t="s">
        <v>39</v>
      </c>
      <c r="AP18" s="28"/>
      <c r="AQ18" s="19" t="s">
        <v>38</v>
      </c>
      <c r="AR18" s="28"/>
      <c r="AS18" s="777" t="s">
        <v>40</v>
      </c>
      <c r="AT18" s="796">
        <f>AR18+AR19</f>
        <v>0</v>
      </c>
      <c r="AU18" s="797"/>
      <c r="AV18" s="800">
        <f>AF12</f>
        <v>5</v>
      </c>
      <c r="AW18" s="800"/>
      <c r="AX18" s="802">
        <f>AF10</f>
        <v>4</v>
      </c>
      <c r="AY18" s="802"/>
      <c r="AZ18" s="758"/>
      <c r="BA18" s="758"/>
      <c r="BB18" s="758"/>
      <c r="BC18" s="802">
        <f>AF4</f>
        <v>1</v>
      </c>
      <c r="BD18" s="802"/>
      <c r="BE18" s="802"/>
    </row>
    <row r="19" spans="1:57" ht="17.100000000000001" customHeight="1" x14ac:dyDescent="0.25">
      <c r="A19" s="760"/>
      <c r="B19" s="763"/>
      <c r="C19" s="764"/>
      <c r="D19" s="768"/>
      <c r="E19" s="769"/>
      <c r="F19" s="769"/>
      <c r="G19" s="769"/>
      <c r="H19" s="770"/>
      <c r="I19" s="773"/>
      <c r="J19" s="774"/>
      <c r="K19" s="776"/>
      <c r="L19" s="25"/>
      <c r="M19" s="20" t="s">
        <v>38</v>
      </c>
      <c r="N19" s="25"/>
      <c r="O19" s="778"/>
      <c r="P19" s="781"/>
      <c r="Q19" s="782"/>
      <c r="R19" s="786"/>
      <c r="S19" s="787"/>
      <c r="T19" s="787"/>
      <c r="U19" s="787"/>
      <c r="V19" s="788"/>
      <c r="W19" s="806"/>
      <c r="X19" s="807"/>
      <c r="Y19" s="807"/>
      <c r="Z19" s="807"/>
      <c r="AA19" s="808"/>
      <c r="AB19" s="806"/>
      <c r="AC19" s="807"/>
      <c r="AD19" s="808"/>
      <c r="AE19" s="809"/>
      <c r="AF19" s="763"/>
      <c r="AG19" s="764"/>
      <c r="AH19" s="811"/>
      <c r="AI19" s="811"/>
      <c r="AJ19" s="811"/>
      <c r="AK19" s="811"/>
      <c r="AL19" s="811"/>
      <c r="AM19" s="814"/>
      <c r="AN19" s="815"/>
      <c r="AO19" s="776"/>
      <c r="AP19" s="25"/>
      <c r="AQ19" s="20" t="s">
        <v>38</v>
      </c>
      <c r="AR19" s="25"/>
      <c r="AS19" s="778"/>
      <c r="AT19" s="798"/>
      <c r="AU19" s="799"/>
      <c r="AV19" s="801"/>
      <c r="AW19" s="801"/>
      <c r="AX19" s="802"/>
      <c r="AY19" s="802"/>
      <c r="AZ19" s="758"/>
      <c r="BA19" s="758"/>
      <c r="BB19" s="758"/>
      <c r="BC19" s="802"/>
      <c r="BD19" s="802"/>
      <c r="BE19" s="802"/>
    </row>
    <row r="20" spans="1:57" ht="17.100000000000001" customHeight="1" x14ac:dyDescent="0.25">
      <c r="A20" s="759">
        <v>2</v>
      </c>
      <c r="B20" s="761">
        <v>0.47916666666666669</v>
      </c>
      <c r="C20" s="762"/>
      <c r="D20" s="816" t="str">
        <f>B4</f>
        <v>国母SS</v>
      </c>
      <c r="E20" s="817"/>
      <c r="F20" s="817"/>
      <c r="G20" s="817"/>
      <c r="H20" s="818"/>
      <c r="I20" s="771"/>
      <c r="J20" s="772"/>
      <c r="K20" s="775" t="s">
        <v>39</v>
      </c>
      <c r="L20" s="26"/>
      <c r="M20" s="19" t="s">
        <v>38</v>
      </c>
      <c r="N20" s="26"/>
      <c r="O20" s="777" t="s">
        <v>40</v>
      </c>
      <c r="P20" s="779"/>
      <c r="Q20" s="780"/>
      <c r="R20" s="783" t="str">
        <f>B6</f>
        <v>甲府東SSS</v>
      </c>
      <c r="S20" s="784"/>
      <c r="T20" s="784"/>
      <c r="U20" s="784"/>
      <c r="V20" s="785"/>
      <c r="W20" s="803" t="str">
        <f>B8</f>
        <v>フォルトゥナSC</v>
      </c>
      <c r="X20" s="804"/>
      <c r="Y20" s="804"/>
      <c r="Z20" s="804"/>
      <c r="AA20" s="805"/>
      <c r="AB20" s="803" t="str">
        <f>B12</f>
        <v>FCレックス</v>
      </c>
      <c r="AC20" s="804"/>
      <c r="AD20" s="805"/>
      <c r="AE20" s="809">
        <v>2</v>
      </c>
      <c r="AF20" s="761">
        <v>0.47916666666666669</v>
      </c>
      <c r="AG20" s="762"/>
      <c r="AH20" s="822">
        <f>AF4</f>
        <v>1</v>
      </c>
      <c r="AI20" s="822"/>
      <c r="AJ20" s="822"/>
      <c r="AK20" s="822"/>
      <c r="AL20" s="822"/>
      <c r="AM20" s="812">
        <f>AP20+AP21</f>
        <v>0</v>
      </c>
      <c r="AN20" s="813"/>
      <c r="AO20" s="775" t="s">
        <v>39</v>
      </c>
      <c r="AP20" s="26"/>
      <c r="AQ20" s="19" t="s">
        <v>38</v>
      </c>
      <c r="AR20" s="26"/>
      <c r="AS20" s="777" t="s">
        <v>40</v>
      </c>
      <c r="AT20" s="796">
        <f>AR20+AR21</f>
        <v>0</v>
      </c>
      <c r="AU20" s="797"/>
      <c r="AV20" s="823">
        <f>AF6</f>
        <v>2</v>
      </c>
      <c r="AW20" s="823"/>
      <c r="AX20" s="802">
        <f>AF8</f>
        <v>3</v>
      </c>
      <c r="AY20" s="802"/>
      <c r="AZ20" s="758"/>
      <c r="BA20" s="758"/>
      <c r="BB20" s="758"/>
      <c r="BC20" s="802">
        <f>AF12</f>
        <v>5</v>
      </c>
      <c r="BD20" s="802"/>
      <c r="BE20" s="802"/>
    </row>
    <row r="21" spans="1:57" ht="17.100000000000001" customHeight="1" x14ac:dyDescent="0.25">
      <c r="A21" s="760"/>
      <c r="B21" s="763"/>
      <c r="C21" s="764"/>
      <c r="D21" s="819"/>
      <c r="E21" s="820"/>
      <c r="F21" s="820"/>
      <c r="G21" s="820"/>
      <c r="H21" s="821"/>
      <c r="I21" s="773"/>
      <c r="J21" s="774"/>
      <c r="K21" s="776"/>
      <c r="L21" s="25"/>
      <c r="M21" s="20" t="s">
        <v>38</v>
      </c>
      <c r="N21" s="27"/>
      <c r="O21" s="778"/>
      <c r="P21" s="781"/>
      <c r="Q21" s="782"/>
      <c r="R21" s="786"/>
      <c r="S21" s="787"/>
      <c r="T21" s="787"/>
      <c r="U21" s="787"/>
      <c r="V21" s="788"/>
      <c r="W21" s="806"/>
      <c r="X21" s="807"/>
      <c r="Y21" s="807"/>
      <c r="Z21" s="807"/>
      <c r="AA21" s="808"/>
      <c r="AB21" s="806"/>
      <c r="AC21" s="807"/>
      <c r="AD21" s="808"/>
      <c r="AE21" s="809"/>
      <c r="AF21" s="763"/>
      <c r="AG21" s="764"/>
      <c r="AH21" s="822"/>
      <c r="AI21" s="822"/>
      <c r="AJ21" s="822"/>
      <c r="AK21" s="822"/>
      <c r="AL21" s="822"/>
      <c r="AM21" s="814"/>
      <c r="AN21" s="815"/>
      <c r="AO21" s="776"/>
      <c r="AP21" s="25"/>
      <c r="AQ21" s="20" t="s">
        <v>38</v>
      </c>
      <c r="AR21" s="27"/>
      <c r="AS21" s="778"/>
      <c r="AT21" s="798"/>
      <c r="AU21" s="799"/>
      <c r="AV21" s="823"/>
      <c r="AW21" s="823"/>
      <c r="AX21" s="802"/>
      <c r="AY21" s="802"/>
      <c r="AZ21" s="758"/>
      <c r="BA21" s="758"/>
      <c r="BB21" s="758"/>
      <c r="BC21" s="802"/>
      <c r="BD21" s="802"/>
      <c r="BE21" s="802"/>
    </row>
    <row r="22" spans="1:57" ht="17.100000000000001" customHeight="1" x14ac:dyDescent="0.25">
      <c r="A22" s="759">
        <v>3</v>
      </c>
      <c r="B22" s="761">
        <v>0.52083333333333337</v>
      </c>
      <c r="C22" s="762"/>
      <c r="D22" s="816" t="str">
        <f>B10</f>
        <v>山梨ジュニアSSS</v>
      </c>
      <c r="E22" s="817"/>
      <c r="F22" s="817"/>
      <c r="G22" s="817"/>
      <c r="H22" s="818"/>
      <c r="I22" s="771"/>
      <c r="J22" s="772"/>
      <c r="K22" s="775" t="s">
        <v>39</v>
      </c>
      <c r="L22" s="28"/>
      <c r="M22" s="19" t="s">
        <v>38</v>
      </c>
      <c r="N22" s="28"/>
      <c r="O22" s="777" t="s">
        <v>40</v>
      </c>
      <c r="P22" s="779"/>
      <c r="Q22" s="780"/>
      <c r="R22" s="783" t="str">
        <f>B12</f>
        <v>FCレックス</v>
      </c>
      <c r="S22" s="784"/>
      <c r="T22" s="784"/>
      <c r="U22" s="784"/>
      <c r="V22" s="785"/>
      <c r="W22" s="803" t="str">
        <f>B4</f>
        <v>国母SS</v>
      </c>
      <c r="X22" s="804"/>
      <c r="Y22" s="804"/>
      <c r="Z22" s="804"/>
      <c r="AA22" s="805"/>
      <c r="AB22" s="803" t="str">
        <f>B6</f>
        <v>甲府東SSS</v>
      </c>
      <c r="AC22" s="804"/>
      <c r="AD22" s="805"/>
      <c r="AE22" s="809">
        <v>3</v>
      </c>
      <c r="AF22" s="761">
        <v>0.52083333333333337</v>
      </c>
      <c r="AG22" s="762"/>
      <c r="AH22" s="822">
        <f>AF10</f>
        <v>4</v>
      </c>
      <c r="AI22" s="822"/>
      <c r="AJ22" s="822"/>
      <c r="AK22" s="822"/>
      <c r="AL22" s="822"/>
      <c r="AM22" s="812">
        <f>AP22+AP23</f>
        <v>0</v>
      </c>
      <c r="AN22" s="813"/>
      <c r="AO22" s="775" t="s">
        <v>39</v>
      </c>
      <c r="AP22" s="28"/>
      <c r="AQ22" s="19" t="s">
        <v>38</v>
      </c>
      <c r="AR22" s="28"/>
      <c r="AS22" s="777" t="s">
        <v>40</v>
      </c>
      <c r="AT22" s="796">
        <f>AR22+AR23</f>
        <v>0</v>
      </c>
      <c r="AU22" s="797"/>
      <c r="AV22" s="823">
        <f>AF12</f>
        <v>5</v>
      </c>
      <c r="AW22" s="823"/>
      <c r="AX22" s="802">
        <f>AF4</f>
        <v>1</v>
      </c>
      <c r="AY22" s="802"/>
      <c r="AZ22" s="758"/>
      <c r="BA22" s="758"/>
      <c r="BB22" s="758"/>
      <c r="BC22" s="802">
        <f>AF6</f>
        <v>2</v>
      </c>
      <c r="BD22" s="802"/>
      <c r="BE22" s="802"/>
    </row>
    <row r="23" spans="1:57" ht="17.100000000000001" customHeight="1" x14ac:dyDescent="0.25">
      <c r="A23" s="760"/>
      <c r="B23" s="763"/>
      <c r="C23" s="764"/>
      <c r="D23" s="819"/>
      <c r="E23" s="820"/>
      <c r="F23" s="820"/>
      <c r="G23" s="820"/>
      <c r="H23" s="821"/>
      <c r="I23" s="773"/>
      <c r="J23" s="774"/>
      <c r="K23" s="776"/>
      <c r="L23" s="25"/>
      <c r="M23" s="20" t="s">
        <v>38</v>
      </c>
      <c r="N23" s="25"/>
      <c r="O23" s="778"/>
      <c r="P23" s="781"/>
      <c r="Q23" s="782"/>
      <c r="R23" s="786"/>
      <c r="S23" s="787"/>
      <c r="T23" s="787"/>
      <c r="U23" s="787"/>
      <c r="V23" s="788"/>
      <c r="W23" s="806"/>
      <c r="X23" s="807"/>
      <c r="Y23" s="807"/>
      <c r="Z23" s="807"/>
      <c r="AA23" s="808"/>
      <c r="AB23" s="806"/>
      <c r="AC23" s="807"/>
      <c r="AD23" s="808"/>
      <c r="AE23" s="809"/>
      <c r="AF23" s="763"/>
      <c r="AG23" s="764"/>
      <c r="AH23" s="822"/>
      <c r="AI23" s="822"/>
      <c r="AJ23" s="822"/>
      <c r="AK23" s="822"/>
      <c r="AL23" s="822"/>
      <c r="AM23" s="814"/>
      <c r="AN23" s="815"/>
      <c r="AO23" s="776"/>
      <c r="AP23" s="25"/>
      <c r="AQ23" s="20" t="s">
        <v>38</v>
      </c>
      <c r="AR23" s="25"/>
      <c r="AS23" s="778"/>
      <c r="AT23" s="798"/>
      <c r="AU23" s="799"/>
      <c r="AV23" s="823"/>
      <c r="AW23" s="823"/>
      <c r="AX23" s="802"/>
      <c r="AY23" s="802"/>
      <c r="AZ23" s="758"/>
      <c r="BA23" s="758"/>
      <c r="BB23" s="758"/>
      <c r="BC23" s="802"/>
      <c r="BD23" s="802"/>
      <c r="BE23" s="802"/>
    </row>
    <row r="24" spans="1:57" ht="17.100000000000001" customHeight="1" x14ac:dyDescent="0.25">
      <c r="A24" s="759">
        <v>4</v>
      </c>
      <c r="B24" s="761">
        <v>0.5625</v>
      </c>
      <c r="C24" s="762"/>
      <c r="D24" s="816" t="str">
        <f>B6</f>
        <v>甲府東SSS</v>
      </c>
      <c r="E24" s="817"/>
      <c r="F24" s="817"/>
      <c r="G24" s="817"/>
      <c r="H24" s="818"/>
      <c r="I24" s="771"/>
      <c r="J24" s="772"/>
      <c r="K24" s="775" t="s">
        <v>39</v>
      </c>
      <c r="L24" s="15"/>
      <c r="M24" s="7" t="s">
        <v>38</v>
      </c>
      <c r="N24" s="15"/>
      <c r="O24" s="777" t="s">
        <v>40</v>
      </c>
      <c r="P24" s="779"/>
      <c r="Q24" s="780"/>
      <c r="R24" s="783" t="str">
        <f>B8</f>
        <v>フォルトゥナSC</v>
      </c>
      <c r="S24" s="784"/>
      <c r="T24" s="784"/>
      <c r="U24" s="784"/>
      <c r="V24" s="785"/>
      <c r="W24" s="803" t="str">
        <f>B12</f>
        <v>FCレックス</v>
      </c>
      <c r="X24" s="804"/>
      <c r="Y24" s="804"/>
      <c r="Z24" s="804"/>
      <c r="AA24" s="805"/>
      <c r="AB24" s="803" t="str">
        <f>B10</f>
        <v>山梨ジュニアSSS</v>
      </c>
      <c r="AC24" s="804"/>
      <c r="AD24" s="805"/>
      <c r="AE24" s="809">
        <v>4</v>
      </c>
      <c r="AF24" s="761">
        <v>0.5625</v>
      </c>
      <c r="AG24" s="762"/>
      <c r="AH24" s="822">
        <f>AF6</f>
        <v>2</v>
      </c>
      <c r="AI24" s="822"/>
      <c r="AJ24" s="822"/>
      <c r="AK24" s="822"/>
      <c r="AL24" s="822"/>
      <c r="AM24" s="824">
        <f>AP24+AP25</f>
        <v>0</v>
      </c>
      <c r="AN24" s="825"/>
      <c r="AO24" s="826" t="s">
        <v>39</v>
      </c>
      <c r="AP24" s="15"/>
      <c r="AQ24" s="7" t="s">
        <v>38</v>
      </c>
      <c r="AR24" s="15"/>
      <c r="AS24" s="827" t="s">
        <v>40</v>
      </c>
      <c r="AT24" s="828">
        <f>AR24+AR25</f>
        <v>0</v>
      </c>
      <c r="AU24" s="829"/>
      <c r="AV24" s="823">
        <f>AF8</f>
        <v>3</v>
      </c>
      <c r="AW24" s="823"/>
      <c r="AX24" s="802">
        <f>AF12</f>
        <v>5</v>
      </c>
      <c r="AY24" s="802"/>
      <c r="AZ24" s="758"/>
      <c r="BA24" s="758"/>
      <c r="BB24" s="758"/>
      <c r="BC24" s="802">
        <f>AF10</f>
        <v>4</v>
      </c>
      <c r="BD24" s="802"/>
      <c r="BE24" s="802"/>
    </row>
    <row r="25" spans="1:57" ht="17.100000000000001" customHeight="1" x14ac:dyDescent="0.25">
      <c r="A25" s="760"/>
      <c r="B25" s="763"/>
      <c r="C25" s="764"/>
      <c r="D25" s="819"/>
      <c r="E25" s="820"/>
      <c r="F25" s="820"/>
      <c r="G25" s="820"/>
      <c r="H25" s="821"/>
      <c r="I25" s="773"/>
      <c r="J25" s="774"/>
      <c r="K25" s="776"/>
      <c r="L25" s="25"/>
      <c r="M25" s="20" t="s">
        <v>38</v>
      </c>
      <c r="N25" s="25"/>
      <c r="O25" s="778"/>
      <c r="P25" s="781"/>
      <c r="Q25" s="782"/>
      <c r="R25" s="786"/>
      <c r="S25" s="787"/>
      <c r="T25" s="787"/>
      <c r="U25" s="787"/>
      <c r="V25" s="788"/>
      <c r="W25" s="806"/>
      <c r="X25" s="807"/>
      <c r="Y25" s="807"/>
      <c r="Z25" s="807"/>
      <c r="AA25" s="808"/>
      <c r="AB25" s="806"/>
      <c r="AC25" s="807"/>
      <c r="AD25" s="808"/>
      <c r="AE25" s="809"/>
      <c r="AF25" s="763"/>
      <c r="AG25" s="764"/>
      <c r="AH25" s="822"/>
      <c r="AI25" s="822"/>
      <c r="AJ25" s="822"/>
      <c r="AK25" s="822"/>
      <c r="AL25" s="822"/>
      <c r="AM25" s="814"/>
      <c r="AN25" s="815"/>
      <c r="AO25" s="776"/>
      <c r="AP25" s="25"/>
      <c r="AQ25" s="20" t="s">
        <v>38</v>
      </c>
      <c r="AR25" s="25"/>
      <c r="AS25" s="778"/>
      <c r="AT25" s="798"/>
      <c r="AU25" s="799"/>
      <c r="AV25" s="823"/>
      <c r="AW25" s="823"/>
      <c r="AX25" s="802"/>
      <c r="AY25" s="802"/>
      <c r="AZ25" s="758"/>
      <c r="BA25" s="758"/>
      <c r="BB25" s="758"/>
      <c r="BC25" s="802"/>
      <c r="BD25" s="802"/>
      <c r="BE25" s="802"/>
    </row>
    <row r="26" spans="1:57" ht="17.100000000000001" customHeight="1" x14ac:dyDescent="0.25">
      <c r="A26" s="759">
        <v>5</v>
      </c>
      <c r="B26" s="761">
        <v>0.60416666666666663</v>
      </c>
      <c r="C26" s="762"/>
      <c r="D26" s="816" t="str">
        <f>B4</f>
        <v>国母SS</v>
      </c>
      <c r="E26" s="817"/>
      <c r="F26" s="817"/>
      <c r="G26" s="817"/>
      <c r="H26" s="818"/>
      <c r="I26" s="771"/>
      <c r="J26" s="772"/>
      <c r="K26" s="775" t="s">
        <v>39</v>
      </c>
      <c r="L26" s="26"/>
      <c r="M26" s="19" t="s">
        <v>38</v>
      </c>
      <c r="N26" s="28"/>
      <c r="O26" s="777" t="s">
        <v>40</v>
      </c>
      <c r="P26" s="779"/>
      <c r="Q26" s="780"/>
      <c r="R26" s="783" t="str">
        <f>B10</f>
        <v>山梨ジュニアSSS</v>
      </c>
      <c r="S26" s="784"/>
      <c r="T26" s="784"/>
      <c r="U26" s="784"/>
      <c r="V26" s="785"/>
      <c r="W26" s="803" t="str">
        <f>B6</f>
        <v>甲府東SSS</v>
      </c>
      <c r="X26" s="804"/>
      <c r="Y26" s="804"/>
      <c r="Z26" s="804"/>
      <c r="AA26" s="805"/>
      <c r="AB26" s="803" t="str">
        <f>B8</f>
        <v>フォルトゥナSC</v>
      </c>
      <c r="AC26" s="804"/>
      <c r="AD26" s="805"/>
      <c r="AE26" s="809">
        <v>5</v>
      </c>
      <c r="AF26" s="761">
        <v>0.60416666666666663</v>
      </c>
      <c r="AG26" s="762"/>
      <c r="AH26" s="822">
        <f>AF4</f>
        <v>1</v>
      </c>
      <c r="AI26" s="822"/>
      <c r="AJ26" s="822"/>
      <c r="AK26" s="822"/>
      <c r="AL26" s="822"/>
      <c r="AM26" s="812">
        <f>AP26+AP27</f>
        <v>0</v>
      </c>
      <c r="AN26" s="813"/>
      <c r="AO26" s="775" t="s">
        <v>39</v>
      </c>
      <c r="AP26" s="26"/>
      <c r="AQ26" s="19" t="s">
        <v>38</v>
      </c>
      <c r="AR26" s="28"/>
      <c r="AS26" s="777" t="s">
        <v>40</v>
      </c>
      <c r="AT26" s="796">
        <f>AR26+AR27</f>
        <v>0</v>
      </c>
      <c r="AU26" s="797"/>
      <c r="AV26" s="823">
        <f>AF10</f>
        <v>4</v>
      </c>
      <c r="AW26" s="823"/>
      <c r="AX26" s="802">
        <f>AF6</f>
        <v>2</v>
      </c>
      <c r="AY26" s="802"/>
      <c r="AZ26" s="758"/>
      <c r="BA26" s="758"/>
      <c r="BB26" s="758"/>
      <c r="BC26" s="802">
        <f>AF8</f>
        <v>3</v>
      </c>
      <c r="BD26" s="802"/>
      <c r="BE26" s="802"/>
    </row>
    <row r="27" spans="1:57" ht="17.100000000000001" customHeight="1" x14ac:dyDescent="0.25">
      <c r="A27" s="760"/>
      <c r="B27" s="763"/>
      <c r="C27" s="764"/>
      <c r="D27" s="819"/>
      <c r="E27" s="820"/>
      <c r="F27" s="820"/>
      <c r="G27" s="820"/>
      <c r="H27" s="821"/>
      <c r="I27" s="773"/>
      <c r="J27" s="774"/>
      <c r="K27" s="776"/>
      <c r="L27" s="25"/>
      <c r="M27" s="20" t="s">
        <v>38</v>
      </c>
      <c r="N27" s="25"/>
      <c r="O27" s="778"/>
      <c r="P27" s="781"/>
      <c r="Q27" s="782"/>
      <c r="R27" s="786"/>
      <c r="S27" s="787"/>
      <c r="T27" s="787"/>
      <c r="U27" s="787"/>
      <c r="V27" s="788"/>
      <c r="W27" s="806"/>
      <c r="X27" s="807"/>
      <c r="Y27" s="807"/>
      <c r="Z27" s="807"/>
      <c r="AA27" s="808"/>
      <c r="AB27" s="806"/>
      <c r="AC27" s="807"/>
      <c r="AD27" s="808"/>
      <c r="AE27" s="809"/>
      <c r="AF27" s="763"/>
      <c r="AG27" s="764"/>
      <c r="AH27" s="822"/>
      <c r="AI27" s="822"/>
      <c r="AJ27" s="822"/>
      <c r="AK27" s="822"/>
      <c r="AL27" s="822"/>
      <c r="AM27" s="814"/>
      <c r="AN27" s="815"/>
      <c r="AO27" s="776"/>
      <c r="AP27" s="25"/>
      <c r="AQ27" s="20" t="s">
        <v>38</v>
      </c>
      <c r="AR27" s="25"/>
      <c r="AS27" s="778"/>
      <c r="AT27" s="798"/>
      <c r="AU27" s="799"/>
      <c r="AV27" s="823"/>
      <c r="AW27" s="823"/>
      <c r="AX27" s="802"/>
      <c r="AY27" s="802"/>
      <c r="AZ27" s="758"/>
      <c r="BA27" s="758"/>
      <c r="BB27" s="758"/>
      <c r="BC27" s="802"/>
      <c r="BD27" s="802"/>
      <c r="BE27" s="802"/>
    </row>
    <row r="28" spans="1:57" ht="17.100000000000001" customHeight="1" x14ac:dyDescent="0.25">
      <c r="A28" s="284"/>
      <c r="B28" s="284"/>
      <c r="C28" s="141"/>
      <c r="D28" s="16"/>
      <c r="E28" s="17"/>
      <c r="F28" s="17"/>
      <c r="G28" s="17"/>
      <c r="H28" s="17"/>
      <c r="I28" s="18"/>
      <c r="J28" s="10"/>
      <c r="K28" s="13"/>
      <c r="M28" s="12"/>
      <c r="O28" s="13"/>
      <c r="P28" s="18"/>
      <c r="Q28" s="10"/>
      <c r="R28" s="17"/>
      <c r="S28" s="17"/>
      <c r="T28" s="17"/>
      <c r="U28" s="17"/>
      <c r="V28" s="17"/>
      <c r="AE28" s="284"/>
      <c r="AF28" s="284"/>
      <c r="AG28" s="141"/>
      <c r="AH28" s="16"/>
      <c r="AI28" s="17"/>
      <c r="AJ28" s="17"/>
      <c r="AK28" s="17"/>
      <c r="AL28" s="17"/>
      <c r="AM28" s="18"/>
      <c r="AN28" s="10"/>
      <c r="AO28" s="13"/>
      <c r="AQ28" s="12"/>
      <c r="AS28" s="13"/>
      <c r="AT28" s="18"/>
      <c r="AU28" s="10"/>
      <c r="AV28" s="17"/>
      <c r="AW28" s="17"/>
    </row>
    <row r="29" spans="1:57" ht="17.100000000000001" customHeight="1" x14ac:dyDescent="0.25">
      <c r="A29" s="280"/>
      <c r="B29" s="280"/>
      <c r="C29" s="10"/>
      <c r="D29" s="10"/>
      <c r="E29" s="10"/>
      <c r="F29" s="10"/>
      <c r="G29" s="10"/>
      <c r="H29" s="10"/>
      <c r="R29" s="739" t="s">
        <v>98</v>
      </c>
      <c r="S29" s="739"/>
      <c r="T29" s="739"/>
      <c r="U29" s="739"/>
      <c r="V29" s="739"/>
      <c r="W29" s="740" t="s">
        <v>433</v>
      </c>
      <c r="X29" s="740"/>
      <c r="Y29" s="740"/>
      <c r="Z29" s="740"/>
      <c r="AA29" s="740"/>
      <c r="AB29" s="740"/>
      <c r="AC29" s="740"/>
      <c r="AE29" s="280"/>
      <c r="AF29" s="280"/>
      <c r="AG29" s="10"/>
      <c r="AH29" s="10"/>
      <c r="AI29" s="10"/>
      <c r="AJ29" s="10"/>
      <c r="AK29" s="10"/>
      <c r="AL29" s="10"/>
    </row>
    <row r="30" spans="1:57" ht="17.100000000000001" customHeight="1" x14ac:dyDescent="0.25">
      <c r="A30" s="789" t="s">
        <v>5</v>
      </c>
      <c r="B30" s="743" t="s">
        <v>6</v>
      </c>
      <c r="C30" s="744"/>
      <c r="D30" s="747" t="str">
        <f>D16</f>
        <v>N</v>
      </c>
      <c r="E30" s="748"/>
      <c r="F30" s="748" t="s">
        <v>29</v>
      </c>
      <c r="G30" s="748"/>
      <c r="H30" s="748"/>
      <c r="I30" s="748" t="s">
        <v>17</v>
      </c>
      <c r="J30" s="748"/>
      <c r="K30" s="748"/>
      <c r="L30" s="751" t="s">
        <v>250</v>
      </c>
      <c r="M30" s="751"/>
      <c r="N30" s="751"/>
      <c r="O30" s="751"/>
      <c r="P30" s="751"/>
      <c r="Q30" s="751"/>
      <c r="R30" s="751"/>
      <c r="S30" s="751"/>
      <c r="T30" s="751"/>
      <c r="U30" s="751"/>
      <c r="V30" s="752"/>
      <c r="W30" s="757" t="s">
        <v>37</v>
      </c>
      <c r="X30" s="757"/>
      <c r="Y30" s="758"/>
      <c r="Z30" s="758"/>
      <c r="AA30" s="758"/>
      <c r="AB30" s="757" t="s">
        <v>8</v>
      </c>
      <c r="AC30" s="757"/>
      <c r="AD30" s="757"/>
      <c r="AE30" s="789" t="s">
        <v>5</v>
      </c>
      <c r="AF30" s="789"/>
      <c r="AG30" s="757" t="s">
        <v>6</v>
      </c>
      <c r="AH30" s="790" t="str">
        <f>AH16</f>
        <v>Ａ</v>
      </c>
      <c r="AI30" s="791"/>
      <c r="AJ30" s="791" t="s">
        <v>29</v>
      </c>
      <c r="AK30" s="791"/>
      <c r="AL30" s="791"/>
      <c r="AM30" s="791" t="s">
        <v>17</v>
      </c>
      <c r="AN30" s="791"/>
      <c r="AO30" s="791"/>
      <c r="AP30" s="791" t="str">
        <f>L30</f>
        <v>甲府東小学校G</v>
      </c>
      <c r="AQ30" s="791"/>
      <c r="AR30" s="791"/>
      <c r="AS30" s="791"/>
      <c r="AT30" s="791"/>
      <c r="AU30" s="791"/>
      <c r="AV30" s="791"/>
      <c r="AW30" s="794"/>
      <c r="AX30" s="757" t="s">
        <v>37</v>
      </c>
      <c r="AY30" s="757"/>
      <c r="AZ30" s="758"/>
      <c r="BA30" s="758"/>
      <c r="BB30" s="758"/>
      <c r="BC30" s="757" t="s">
        <v>8</v>
      </c>
      <c r="BD30" s="757"/>
      <c r="BE30" s="757"/>
    </row>
    <row r="31" spans="1:57" ht="17.100000000000001" customHeight="1" x14ac:dyDescent="0.25">
      <c r="A31" s="789"/>
      <c r="B31" s="745"/>
      <c r="C31" s="746"/>
      <c r="D31" s="749"/>
      <c r="E31" s="750"/>
      <c r="F31" s="750"/>
      <c r="G31" s="750"/>
      <c r="H31" s="750"/>
      <c r="I31" s="750"/>
      <c r="J31" s="750"/>
      <c r="K31" s="750"/>
      <c r="L31" s="753"/>
      <c r="M31" s="753"/>
      <c r="N31" s="753"/>
      <c r="O31" s="753"/>
      <c r="P31" s="753"/>
      <c r="Q31" s="753"/>
      <c r="R31" s="753"/>
      <c r="S31" s="753"/>
      <c r="T31" s="753"/>
      <c r="U31" s="753"/>
      <c r="V31" s="754"/>
      <c r="W31" s="757"/>
      <c r="X31" s="757"/>
      <c r="Y31" s="758"/>
      <c r="Z31" s="758"/>
      <c r="AA31" s="758"/>
      <c r="AB31" s="757"/>
      <c r="AC31" s="757"/>
      <c r="AD31" s="757"/>
      <c r="AE31" s="789"/>
      <c r="AF31" s="789"/>
      <c r="AG31" s="757"/>
      <c r="AH31" s="792"/>
      <c r="AI31" s="793"/>
      <c r="AJ31" s="793"/>
      <c r="AK31" s="793"/>
      <c r="AL31" s="793"/>
      <c r="AM31" s="793"/>
      <c r="AN31" s="793"/>
      <c r="AO31" s="793"/>
      <c r="AP31" s="793"/>
      <c r="AQ31" s="793"/>
      <c r="AR31" s="793"/>
      <c r="AS31" s="793"/>
      <c r="AT31" s="793"/>
      <c r="AU31" s="793"/>
      <c r="AV31" s="793"/>
      <c r="AW31" s="795"/>
      <c r="AX31" s="757"/>
      <c r="AY31" s="757"/>
      <c r="AZ31" s="758"/>
      <c r="BA31" s="758"/>
      <c r="BB31" s="758"/>
      <c r="BC31" s="757"/>
      <c r="BD31" s="757"/>
      <c r="BE31" s="757"/>
    </row>
    <row r="32" spans="1:57" ht="17.100000000000001" customHeight="1" x14ac:dyDescent="0.25">
      <c r="A32" s="809">
        <v>1</v>
      </c>
      <c r="B32" s="761">
        <v>0.41666666666666669</v>
      </c>
      <c r="C32" s="762"/>
      <c r="D32" s="831" t="str">
        <f>B6</f>
        <v>甲府東SSS</v>
      </c>
      <c r="E32" s="831"/>
      <c r="F32" s="831"/>
      <c r="G32" s="831"/>
      <c r="H32" s="831"/>
      <c r="I32" s="771"/>
      <c r="J32" s="832"/>
      <c r="K32" s="775" t="s">
        <v>39</v>
      </c>
      <c r="L32" s="28"/>
      <c r="M32" s="19" t="s">
        <v>38</v>
      </c>
      <c r="N32" s="28"/>
      <c r="O32" s="777" t="s">
        <v>40</v>
      </c>
      <c r="P32" s="779"/>
      <c r="Q32" s="835"/>
      <c r="R32" s="800" t="str">
        <f>B10</f>
        <v>山梨ジュニアSSS</v>
      </c>
      <c r="S32" s="800"/>
      <c r="T32" s="800"/>
      <c r="U32" s="800"/>
      <c r="V32" s="800"/>
      <c r="W32" s="837" t="str">
        <f>B4</f>
        <v>国母SS</v>
      </c>
      <c r="X32" s="837"/>
      <c r="Y32" s="758"/>
      <c r="Z32" s="758"/>
      <c r="AA32" s="758"/>
      <c r="AB32" s="837" t="str">
        <f>B12</f>
        <v>FCレックス</v>
      </c>
      <c r="AC32" s="837"/>
      <c r="AD32" s="837"/>
      <c r="AE32" s="809">
        <v>1</v>
      </c>
      <c r="AF32" s="809"/>
      <c r="AG32" s="830">
        <v>0.41666666666666669</v>
      </c>
      <c r="AH32" s="831">
        <f>AF6</f>
        <v>2</v>
      </c>
      <c r="AI32" s="831"/>
      <c r="AJ32" s="831"/>
      <c r="AK32" s="831"/>
      <c r="AL32" s="831"/>
      <c r="AM32" s="812">
        <f>AP32+AP33</f>
        <v>0</v>
      </c>
      <c r="AN32" s="813"/>
      <c r="AO32" s="775" t="s">
        <v>39</v>
      </c>
      <c r="AP32" s="28"/>
      <c r="AQ32" s="19" t="s">
        <v>38</v>
      </c>
      <c r="AR32" s="28"/>
      <c r="AS32" s="777" t="s">
        <v>40</v>
      </c>
      <c r="AT32" s="796">
        <f>AR32+AR33</f>
        <v>0</v>
      </c>
      <c r="AU32" s="797"/>
      <c r="AV32" s="800">
        <f>AF10</f>
        <v>4</v>
      </c>
      <c r="AW32" s="800"/>
      <c r="AX32" s="837">
        <f>AF4</f>
        <v>1</v>
      </c>
      <c r="AY32" s="837"/>
      <c r="AZ32" s="758"/>
      <c r="BA32" s="758"/>
      <c r="BB32" s="758"/>
      <c r="BC32" s="837">
        <f>AF12</f>
        <v>5</v>
      </c>
      <c r="BD32" s="837"/>
      <c r="BE32" s="837"/>
    </row>
    <row r="33" spans="1:58" ht="17.100000000000001" customHeight="1" x14ac:dyDescent="0.25">
      <c r="A33" s="809"/>
      <c r="B33" s="763"/>
      <c r="C33" s="764"/>
      <c r="D33" s="822"/>
      <c r="E33" s="822"/>
      <c r="F33" s="822"/>
      <c r="G33" s="822"/>
      <c r="H33" s="822"/>
      <c r="I33" s="833"/>
      <c r="J33" s="834"/>
      <c r="K33" s="776"/>
      <c r="L33" s="25"/>
      <c r="M33" s="20" t="s">
        <v>38</v>
      </c>
      <c r="N33" s="25"/>
      <c r="O33" s="778"/>
      <c r="P33" s="781"/>
      <c r="Q33" s="836"/>
      <c r="R33" s="823"/>
      <c r="S33" s="823"/>
      <c r="T33" s="823"/>
      <c r="U33" s="823"/>
      <c r="V33" s="823"/>
      <c r="W33" s="837"/>
      <c r="X33" s="837"/>
      <c r="Y33" s="758"/>
      <c r="Z33" s="758"/>
      <c r="AA33" s="758"/>
      <c r="AB33" s="837"/>
      <c r="AC33" s="837"/>
      <c r="AD33" s="837"/>
      <c r="AE33" s="809"/>
      <c r="AF33" s="809"/>
      <c r="AG33" s="738"/>
      <c r="AH33" s="822"/>
      <c r="AI33" s="822"/>
      <c r="AJ33" s="822"/>
      <c r="AK33" s="822"/>
      <c r="AL33" s="822"/>
      <c r="AM33" s="814"/>
      <c r="AN33" s="815"/>
      <c r="AO33" s="776"/>
      <c r="AP33" s="25"/>
      <c r="AQ33" s="20" t="s">
        <v>38</v>
      </c>
      <c r="AR33" s="25"/>
      <c r="AS33" s="778"/>
      <c r="AT33" s="798"/>
      <c r="AU33" s="799"/>
      <c r="AV33" s="823"/>
      <c r="AW33" s="823"/>
      <c r="AX33" s="837"/>
      <c r="AY33" s="837"/>
      <c r="AZ33" s="758"/>
      <c r="BA33" s="758"/>
      <c r="BB33" s="758"/>
      <c r="BC33" s="837"/>
      <c r="BD33" s="837"/>
      <c r="BE33" s="837"/>
    </row>
    <row r="34" spans="1:58" ht="17.100000000000001" customHeight="1" x14ac:dyDescent="0.25">
      <c r="A34" s="809">
        <v>2</v>
      </c>
      <c r="B34" s="761">
        <v>0.45833333333333331</v>
      </c>
      <c r="C34" s="762"/>
      <c r="D34" s="822" t="str">
        <f>B4</f>
        <v>国母SS</v>
      </c>
      <c r="E34" s="822"/>
      <c r="F34" s="822"/>
      <c r="G34" s="822"/>
      <c r="H34" s="822"/>
      <c r="I34" s="771"/>
      <c r="J34" s="832"/>
      <c r="K34" s="775" t="s">
        <v>39</v>
      </c>
      <c r="L34" s="28"/>
      <c r="M34" s="19" t="s">
        <v>38</v>
      </c>
      <c r="N34" s="28"/>
      <c r="O34" s="777" t="s">
        <v>40</v>
      </c>
      <c r="P34" s="779"/>
      <c r="Q34" s="835"/>
      <c r="R34" s="823" t="str">
        <f>B8</f>
        <v>フォルトゥナSC</v>
      </c>
      <c r="S34" s="823"/>
      <c r="T34" s="823"/>
      <c r="U34" s="823"/>
      <c r="V34" s="823"/>
      <c r="W34" s="837" t="str">
        <f>B6</f>
        <v>甲府東SSS</v>
      </c>
      <c r="X34" s="837"/>
      <c r="Y34" s="758"/>
      <c r="Z34" s="758"/>
      <c r="AA34" s="758"/>
      <c r="AB34" s="837" t="str">
        <f>B10</f>
        <v>山梨ジュニアSSS</v>
      </c>
      <c r="AC34" s="837"/>
      <c r="AD34" s="837"/>
      <c r="AE34" s="809">
        <v>2</v>
      </c>
      <c r="AF34" s="809"/>
      <c r="AG34" s="830">
        <v>0.45833333333333331</v>
      </c>
      <c r="AH34" s="822">
        <f>AF4</f>
        <v>1</v>
      </c>
      <c r="AI34" s="822"/>
      <c r="AJ34" s="822"/>
      <c r="AK34" s="822"/>
      <c r="AL34" s="822"/>
      <c r="AM34" s="812">
        <f>AP34+AP35</f>
        <v>0</v>
      </c>
      <c r="AN34" s="813"/>
      <c r="AO34" s="775" t="s">
        <v>39</v>
      </c>
      <c r="AP34" s="28"/>
      <c r="AQ34" s="19" t="s">
        <v>38</v>
      </c>
      <c r="AR34" s="28"/>
      <c r="AS34" s="777" t="s">
        <v>40</v>
      </c>
      <c r="AT34" s="796">
        <f>AR34+AR35</f>
        <v>0</v>
      </c>
      <c r="AU34" s="797"/>
      <c r="AV34" s="823">
        <f>AF8</f>
        <v>3</v>
      </c>
      <c r="AW34" s="823"/>
      <c r="AX34" s="837">
        <f>AF6</f>
        <v>2</v>
      </c>
      <c r="AY34" s="837"/>
      <c r="AZ34" s="758"/>
      <c r="BA34" s="758"/>
      <c r="BB34" s="758"/>
      <c r="BC34" s="837">
        <f>AF10</f>
        <v>4</v>
      </c>
      <c r="BD34" s="837"/>
      <c r="BE34" s="837"/>
    </row>
    <row r="35" spans="1:58" ht="17.100000000000001" customHeight="1" x14ac:dyDescent="0.25">
      <c r="A35" s="809"/>
      <c r="B35" s="763"/>
      <c r="C35" s="764"/>
      <c r="D35" s="822"/>
      <c r="E35" s="822"/>
      <c r="F35" s="822"/>
      <c r="G35" s="822"/>
      <c r="H35" s="822"/>
      <c r="I35" s="833"/>
      <c r="J35" s="834"/>
      <c r="K35" s="776"/>
      <c r="L35" s="25"/>
      <c r="M35" s="20" t="s">
        <v>38</v>
      </c>
      <c r="N35" s="25"/>
      <c r="O35" s="778"/>
      <c r="P35" s="781"/>
      <c r="Q35" s="836"/>
      <c r="R35" s="823"/>
      <c r="S35" s="823"/>
      <c r="T35" s="823"/>
      <c r="U35" s="823"/>
      <c r="V35" s="823"/>
      <c r="W35" s="837"/>
      <c r="X35" s="837"/>
      <c r="Y35" s="758"/>
      <c r="Z35" s="758"/>
      <c r="AA35" s="758"/>
      <c r="AB35" s="837"/>
      <c r="AC35" s="837"/>
      <c r="AD35" s="837"/>
      <c r="AE35" s="809"/>
      <c r="AF35" s="809"/>
      <c r="AG35" s="738"/>
      <c r="AH35" s="822"/>
      <c r="AI35" s="822"/>
      <c r="AJ35" s="822"/>
      <c r="AK35" s="822"/>
      <c r="AL35" s="822"/>
      <c r="AM35" s="814"/>
      <c r="AN35" s="815"/>
      <c r="AO35" s="776"/>
      <c r="AP35" s="25"/>
      <c r="AQ35" s="20" t="s">
        <v>38</v>
      </c>
      <c r="AR35" s="25"/>
      <c r="AS35" s="778"/>
      <c r="AT35" s="798"/>
      <c r="AU35" s="799"/>
      <c r="AV35" s="823"/>
      <c r="AW35" s="823"/>
      <c r="AX35" s="837"/>
      <c r="AY35" s="837"/>
      <c r="AZ35" s="758"/>
      <c r="BA35" s="758"/>
      <c r="BB35" s="758"/>
      <c r="BC35" s="837"/>
      <c r="BD35" s="837"/>
      <c r="BE35" s="837"/>
    </row>
    <row r="36" spans="1:58" ht="17.100000000000001" customHeight="1" x14ac:dyDescent="0.25">
      <c r="A36" s="809">
        <v>3</v>
      </c>
      <c r="B36" s="761">
        <v>0.5</v>
      </c>
      <c r="C36" s="762"/>
      <c r="D36" s="822" t="str">
        <f>B6</f>
        <v>甲府東SSS</v>
      </c>
      <c r="E36" s="822"/>
      <c r="F36" s="822"/>
      <c r="G36" s="822"/>
      <c r="H36" s="822"/>
      <c r="I36" s="771"/>
      <c r="J36" s="832"/>
      <c r="K36" s="775" t="s">
        <v>39</v>
      </c>
      <c r="L36" s="28"/>
      <c r="M36" s="19" t="s">
        <v>38</v>
      </c>
      <c r="N36" s="28"/>
      <c r="O36" s="777" t="s">
        <v>40</v>
      </c>
      <c r="P36" s="779"/>
      <c r="Q36" s="835"/>
      <c r="R36" s="823" t="str">
        <f>B12</f>
        <v>FCレックス</v>
      </c>
      <c r="S36" s="823"/>
      <c r="T36" s="823"/>
      <c r="U36" s="823"/>
      <c r="V36" s="823"/>
      <c r="W36" s="837" t="str">
        <f>B8</f>
        <v>フォルトゥナSC</v>
      </c>
      <c r="X36" s="837"/>
      <c r="Y36" s="758"/>
      <c r="Z36" s="758"/>
      <c r="AA36" s="758"/>
      <c r="AB36" s="837" t="str">
        <f>B4</f>
        <v>国母SS</v>
      </c>
      <c r="AC36" s="837"/>
      <c r="AD36" s="837"/>
      <c r="AE36" s="809">
        <v>3</v>
      </c>
      <c r="AF36" s="809"/>
      <c r="AG36" s="830">
        <v>0.5</v>
      </c>
      <c r="AH36" s="822">
        <f>AF6</f>
        <v>2</v>
      </c>
      <c r="AI36" s="822"/>
      <c r="AJ36" s="822"/>
      <c r="AK36" s="822"/>
      <c r="AL36" s="822"/>
      <c r="AM36" s="812">
        <f>AP36+AP37</f>
        <v>0</v>
      </c>
      <c r="AN36" s="813"/>
      <c r="AO36" s="775" t="s">
        <v>39</v>
      </c>
      <c r="AP36" s="28"/>
      <c r="AQ36" s="19" t="s">
        <v>38</v>
      </c>
      <c r="AR36" s="28"/>
      <c r="AS36" s="777" t="s">
        <v>40</v>
      </c>
      <c r="AT36" s="796">
        <f>AR36+AR37</f>
        <v>0</v>
      </c>
      <c r="AU36" s="797"/>
      <c r="AV36" s="823">
        <f>AF12</f>
        <v>5</v>
      </c>
      <c r="AW36" s="823"/>
      <c r="AX36" s="837">
        <f>AF8</f>
        <v>3</v>
      </c>
      <c r="AY36" s="837"/>
      <c r="AZ36" s="758"/>
      <c r="BA36" s="758"/>
      <c r="BB36" s="758"/>
      <c r="BC36" s="837">
        <f>AF4</f>
        <v>1</v>
      </c>
      <c r="BD36" s="837"/>
      <c r="BE36" s="837"/>
    </row>
    <row r="37" spans="1:58" ht="17.100000000000001" customHeight="1" x14ac:dyDescent="0.25">
      <c r="A37" s="809"/>
      <c r="B37" s="763"/>
      <c r="C37" s="764"/>
      <c r="D37" s="822"/>
      <c r="E37" s="822"/>
      <c r="F37" s="822"/>
      <c r="G37" s="822"/>
      <c r="H37" s="822"/>
      <c r="I37" s="833"/>
      <c r="J37" s="834"/>
      <c r="K37" s="776"/>
      <c r="L37" s="25"/>
      <c r="M37" s="20" t="s">
        <v>38</v>
      </c>
      <c r="N37" s="25"/>
      <c r="O37" s="778"/>
      <c r="P37" s="781"/>
      <c r="Q37" s="836"/>
      <c r="R37" s="823"/>
      <c r="S37" s="823"/>
      <c r="T37" s="823"/>
      <c r="U37" s="823"/>
      <c r="V37" s="823"/>
      <c r="W37" s="837"/>
      <c r="X37" s="837"/>
      <c r="Y37" s="758"/>
      <c r="Z37" s="758"/>
      <c r="AA37" s="758"/>
      <c r="AB37" s="837"/>
      <c r="AC37" s="837"/>
      <c r="AD37" s="837"/>
      <c r="AE37" s="809"/>
      <c r="AF37" s="809"/>
      <c r="AG37" s="738"/>
      <c r="AH37" s="822"/>
      <c r="AI37" s="822"/>
      <c r="AJ37" s="822"/>
      <c r="AK37" s="822"/>
      <c r="AL37" s="822"/>
      <c r="AM37" s="814"/>
      <c r="AN37" s="815"/>
      <c r="AO37" s="776"/>
      <c r="AP37" s="25"/>
      <c r="AQ37" s="20" t="s">
        <v>38</v>
      </c>
      <c r="AR37" s="25"/>
      <c r="AS37" s="778"/>
      <c r="AT37" s="798"/>
      <c r="AU37" s="799"/>
      <c r="AV37" s="823"/>
      <c r="AW37" s="823"/>
      <c r="AX37" s="837"/>
      <c r="AY37" s="837"/>
      <c r="AZ37" s="758"/>
      <c r="BA37" s="758"/>
      <c r="BB37" s="758"/>
      <c r="BC37" s="837"/>
      <c r="BD37" s="837"/>
      <c r="BE37" s="837"/>
    </row>
    <row r="38" spans="1:58" ht="17.100000000000001" customHeight="1" x14ac:dyDescent="0.25">
      <c r="A38" s="809">
        <v>4</v>
      </c>
      <c r="B38" s="761">
        <v>0.54166666666666663</v>
      </c>
      <c r="C38" s="762"/>
      <c r="D38" s="822" t="str">
        <f>B8</f>
        <v>フォルトゥナSC</v>
      </c>
      <c r="E38" s="822"/>
      <c r="F38" s="822"/>
      <c r="G38" s="822"/>
      <c r="H38" s="822"/>
      <c r="I38" s="771"/>
      <c r="J38" s="832"/>
      <c r="K38" s="775" t="s">
        <v>39</v>
      </c>
      <c r="L38" s="28"/>
      <c r="M38" s="19" t="s">
        <v>38</v>
      </c>
      <c r="N38" s="28"/>
      <c r="O38" s="777" t="s">
        <v>40</v>
      </c>
      <c r="P38" s="779"/>
      <c r="Q38" s="835"/>
      <c r="R38" s="823" t="str">
        <f>B10</f>
        <v>山梨ジュニアSSS</v>
      </c>
      <c r="S38" s="823"/>
      <c r="T38" s="823"/>
      <c r="U38" s="823"/>
      <c r="V38" s="823"/>
      <c r="W38" s="837" t="str">
        <f>B12</f>
        <v>FCレックス</v>
      </c>
      <c r="X38" s="837"/>
      <c r="Y38" s="758"/>
      <c r="Z38" s="758"/>
      <c r="AA38" s="758"/>
      <c r="AB38" s="837" t="str">
        <f>B6</f>
        <v>甲府東SSS</v>
      </c>
      <c r="AC38" s="837"/>
      <c r="AD38" s="837"/>
      <c r="AE38" s="809">
        <v>4</v>
      </c>
      <c r="AF38" s="809"/>
      <c r="AG38" s="830">
        <v>0.54166666666666663</v>
      </c>
      <c r="AH38" s="822">
        <f>AF8</f>
        <v>3</v>
      </c>
      <c r="AI38" s="822"/>
      <c r="AJ38" s="822"/>
      <c r="AK38" s="822"/>
      <c r="AL38" s="822"/>
      <c r="AM38" s="812">
        <f>AP38+AP39</f>
        <v>0</v>
      </c>
      <c r="AN38" s="813"/>
      <c r="AO38" s="775" t="s">
        <v>39</v>
      </c>
      <c r="AP38" s="28"/>
      <c r="AQ38" s="19" t="s">
        <v>38</v>
      </c>
      <c r="AR38" s="28"/>
      <c r="AS38" s="777" t="s">
        <v>40</v>
      </c>
      <c r="AT38" s="796">
        <f>AR38+AR39</f>
        <v>0</v>
      </c>
      <c r="AU38" s="797"/>
      <c r="AV38" s="823">
        <f>AF10</f>
        <v>4</v>
      </c>
      <c r="AW38" s="823"/>
      <c r="AX38" s="837">
        <f>AF12</f>
        <v>5</v>
      </c>
      <c r="AY38" s="837"/>
      <c r="AZ38" s="758"/>
      <c r="BA38" s="758"/>
      <c r="BB38" s="758"/>
      <c r="BC38" s="837">
        <f>AF6</f>
        <v>2</v>
      </c>
      <c r="BD38" s="837"/>
      <c r="BE38" s="837"/>
    </row>
    <row r="39" spans="1:58" ht="17.100000000000001" customHeight="1" x14ac:dyDescent="0.25">
      <c r="A39" s="809"/>
      <c r="B39" s="763"/>
      <c r="C39" s="764"/>
      <c r="D39" s="822"/>
      <c r="E39" s="822"/>
      <c r="F39" s="822"/>
      <c r="G39" s="822"/>
      <c r="H39" s="822"/>
      <c r="I39" s="833"/>
      <c r="J39" s="834"/>
      <c r="K39" s="776"/>
      <c r="L39" s="25"/>
      <c r="M39" s="20" t="s">
        <v>38</v>
      </c>
      <c r="N39" s="25"/>
      <c r="O39" s="778"/>
      <c r="P39" s="781"/>
      <c r="Q39" s="836"/>
      <c r="R39" s="823"/>
      <c r="S39" s="823"/>
      <c r="T39" s="823"/>
      <c r="U39" s="823"/>
      <c r="V39" s="823"/>
      <c r="W39" s="837"/>
      <c r="X39" s="837"/>
      <c r="Y39" s="758"/>
      <c r="Z39" s="758"/>
      <c r="AA39" s="758"/>
      <c r="AB39" s="837"/>
      <c r="AC39" s="837"/>
      <c r="AD39" s="837"/>
      <c r="AE39" s="809"/>
      <c r="AF39" s="809"/>
      <c r="AG39" s="738"/>
      <c r="AH39" s="822"/>
      <c r="AI39" s="822"/>
      <c r="AJ39" s="822"/>
      <c r="AK39" s="822"/>
      <c r="AL39" s="822"/>
      <c r="AM39" s="814"/>
      <c r="AN39" s="815"/>
      <c r="AO39" s="776"/>
      <c r="AP39" s="25"/>
      <c r="AQ39" s="20" t="s">
        <v>38</v>
      </c>
      <c r="AR39" s="25"/>
      <c r="AS39" s="778"/>
      <c r="AT39" s="798"/>
      <c r="AU39" s="799"/>
      <c r="AV39" s="823"/>
      <c r="AW39" s="823"/>
      <c r="AX39" s="837"/>
      <c r="AY39" s="837"/>
      <c r="AZ39" s="758"/>
      <c r="BA39" s="758"/>
      <c r="BB39" s="758"/>
      <c r="BC39" s="837"/>
      <c r="BD39" s="837"/>
      <c r="BE39" s="837"/>
    </row>
    <row r="40" spans="1:58" ht="17.100000000000001" customHeight="1" x14ac:dyDescent="0.25">
      <c r="A40" s="809">
        <v>5</v>
      </c>
      <c r="B40" s="761">
        <v>0.58333333333333337</v>
      </c>
      <c r="C40" s="762"/>
      <c r="D40" s="822" t="str">
        <f>B4</f>
        <v>国母SS</v>
      </c>
      <c r="E40" s="822"/>
      <c r="F40" s="822"/>
      <c r="G40" s="822"/>
      <c r="H40" s="822"/>
      <c r="I40" s="771"/>
      <c r="J40" s="832"/>
      <c r="K40" s="775" t="s">
        <v>39</v>
      </c>
      <c r="L40" s="28"/>
      <c r="M40" s="19" t="s">
        <v>38</v>
      </c>
      <c r="N40" s="28"/>
      <c r="O40" s="777" t="s">
        <v>40</v>
      </c>
      <c r="P40" s="779"/>
      <c r="Q40" s="835"/>
      <c r="R40" s="823" t="str">
        <f>B12</f>
        <v>FCレックス</v>
      </c>
      <c r="S40" s="823"/>
      <c r="T40" s="823"/>
      <c r="U40" s="823"/>
      <c r="V40" s="823"/>
      <c r="W40" s="837" t="str">
        <f>B10</f>
        <v>山梨ジュニアSSS</v>
      </c>
      <c r="X40" s="837"/>
      <c r="Y40" s="758"/>
      <c r="Z40" s="758"/>
      <c r="AA40" s="758"/>
      <c r="AB40" s="837" t="str">
        <f>B8</f>
        <v>フォルトゥナSC</v>
      </c>
      <c r="AC40" s="837"/>
      <c r="AD40" s="837"/>
      <c r="AE40" s="809">
        <v>5</v>
      </c>
      <c r="AF40" s="809"/>
      <c r="AG40" s="830">
        <v>0.58333333333333337</v>
      </c>
      <c r="AH40" s="822">
        <f>AF4</f>
        <v>1</v>
      </c>
      <c r="AI40" s="822"/>
      <c r="AJ40" s="822"/>
      <c r="AK40" s="822"/>
      <c r="AL40" s="822"/>
      <c r="AM40" s="812">
        <f>AP40+AP41</f>
        <v>0</v>
      </c>
      <c r="AN40" s="813"/>
      <c r="AO40" s="775" t="s">
        <v>39</v>
      </c>
      <c r="AP40" s="28"/>
      <c r="AQ40" s="19" t="s">
        <v>38</v>
      </c>
      <c r="AR40" s="28"/>
      <c r="AS40" s="777" t="s">
        <v>40</v>
      </c>
      <c r="AT40" s="796">
        <f>AR40+AR41</f>
        <v>0</v>
      </c>
      <c r="AU40" s="797"/>
      <c r="AV40" s="823">
        <f>AF12</f>
        <v>5</v>
      </c>
      <c r="AW40" s="823"/>
      <c r="AX40" s="837">
        <f>AF10</f>
        <v>4</v>
      </c>
      <c r="AY40" s="837"/>
      <c r="AZ40" s="758"/>
      <c r="BA40" s="758"/>
      <c r="BB40" s="758"/>
      <c r="BC40" s="837">
        <f>AF8</f>
        <v>3</v>
      </c>
      <c r="BD40" s="837"/>
      <c r="BE40" s="837"/>
    </row>
    <row r="41" spans="1:58" ht="17.100000000000001" customHeight="1" x14ac:dyDescent="0.25">
      <c r="A41" s="809"/>
      <c r="B41" s="763"/>
      <c r="C41" s="764"/>
      <c r="D41" s="822"/>
      <c r="E41" s="822"/>
      <c r="F41" s="822"/>
      <c r="G41" s="822"/>
      <c r="H41" s="822"/>
      <c r="I41" s="833"/>
      <c r="J41" s="834"/>
      <c r="K41" s="776"/>
      <c r="L41" s="25"/>
      <c r="M41" s="20" t="s">
        <v>38</v>
      </c>
      <c r="N41" s="25"/>
      <c r="O41" s="778"/>
      <c r="P41" s="781"/>
      <c r="Q41" s="836"/>
      <c r="R41" s="823"/>
      <c r="S41" s="823"/>
      <c r="T41" s="823"/>
      <c r="U41" s="823"/>
      <c r="V41" s="823"/>
      <c r="W41" s="837"/>
      <c r="X41" s="837"/>
      <c r="Y41" s="758"/>
      <c r="Z41" s="758"/>
      <c r="AA41" s="758"/>
      <c r="AB41" s="837"/>
      <c r="AC41" s="837"/>
      <c r="AD41" s="837"/>
      <c r="AE41" s="809"/>
      <c r="AF41" s="809"/>
      <c r="AG41" s="738"/>
      <c r="AH41" s="822"/>
      <c r="AI41" s="822"/>
      <c r="AJ41" s="822"/>
      <c r="AK41" s="822"/>
      <c r="AL41" s="822"/>
      <c r="AM41" s="814"/>
      <c r="AN41" s="815"/>
      <c r="AO41" s="776"/>
      <c r="AP41" s="25"/>
      <c r="AQ41" s="20" t="s">
        <v>38</v>
      </c>
      <c r="AR41" s="25"/>
      <c r="AS41" s="778"/>
      <c r="AT41" s="798"/>
      <c r="AU41" s="799"/>
      <c r="AV41" s="823"/>
      <c r="AW41" s="823"/>
      <c r="AX41" s="837"/>
      <c r="AY41" s="837"/>
      <c r="AZ41" s="758"/>
      <c r="BA41" s="758"/>
      <c r="BB41" s="758"/>
      <c r="BC41" s="837"/>
      <c r="BD41" s="837"/>
      <c r="BE41" s="837"/>
    </row>
    <row r="43" spans="1:58" ht="14.25" x14ac:dyDescent="0.25">
      <c r="B43" s="284"/>
      <c r="C43" s="142"/>
      <c r="D43" s="6"/>
      <c r="E43" s="6"/>
      <c r="F43" s="6"/>
      <c r="G43" s="6"/>
      <c r="H43" s="6"/>
      <c r="I43" s="282"/>
      <c r="J43" s="282"/>
      <c r="K43" s="283"/>
      <c r="L43" s="15"/>
      <c r="M43" s="7"/>
      <c r="N43" s="15"/>
      <c r="O43" s="284"/>
      <c r="P43" s="285"/>
      <c r="Q43" s="8"/>
      <c r="R43" s="9"/>
      <c r="S43" s="9"/>
      <c r="T43" s="9"/>
      <c r="U43" s="9"/>
      <c r="V43" s="9"/>
      <c r="W43" s="143"/>
      <c r="X43" s="143"/>
      <c r="Y43" s="143"/>
      <c r="Z43" s="143"/>
      <c r="AA43" s="143"/>
      <c r="AB43" s="143"/>
      <c r="AC43" s="143"/>
      <c r="AF43" s="284"/>
      <c r="AG43" s="142"/>
      <c r="AH43" s="6"/>
      <c r="AI43" s="6"/>
      <c r="AJ43" s="6"/>
      <c r="AK43" s="6"/>
      <c r="AL43" s="6"/>
      <c r="AM43" s="282"/>
      <c r="AN43" s="282"/>
      <c r="AO43" s="283"/>
      <c r="AP43" s="15"/>
      <c r="AQ43" s="7"/>
      <c r="AR43" s="15"/>
      <c r="AS43" s="284"/>
      <c r="AT43" s="285"/>
      <c r="AU43" s="8"/>
      <c r="AV43" s="9"/>
      <c r="AW43" s="9"/>
      <c r="AX43" s="143"/>
      <c r="AY43" s="143"/>
      <c r="AZ43" s="143"/>
      <c r="BA43" s="143"/>
      <c r="BB43" s="143"/>
      <c r="BC43" s="143"/>
      <c r="BD43" s="143"/>
    </row>
    <row r="44" spans="1:58" ht="14.25" x14ac:dyDescent="0.25">
      <c r="B44" s="284"/>
      <c r="C44" s="13"/>
      <c r="D44" s="17"/>
      <c r="E44" s="17"/>
      <c r="F44" s="17"/>
      <c r="G44" s="17"/>
      <c r="H44" s="17"/>
      <c r="I44" s="10"/>
      <c r="J44" s="10"/>
      <c r="K44" s="13"/>
      <c r="M44" s="12"/>
      <c r="O44" s="13"/>
      <c r="P44" s="18"/>
      <c r="Q44" s="10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44"/>
      <c r="AC44" s="144"/>
      <c r="AD44" s="10"/>
      <c r="AF44" s="284"/>
      <c r="AG44" s="13"/>
      <c r="AH44" s="17"/>
      <c r="AI44" s="17"/>
      <c r="AJ44" s="17"/>
      <c r="AK44" s="17"/>
      <c r="AL44" s="17"/>
      <c r="AM44" s="10"/>
      <c r="AN44" s="10"/>
      <c r="AO44" s="13"/>
      <c r="AQ44" s="12"/>
      <c r="AS44" s="13"/>
      <c r="AT44" s="18"/>
      <c r="AU44" s="10"/>
      <c r="AV44" s="17"/>
      <c r="AW44" s="17"/>
      <c r="AX44" s="17"/>
      <c r="AY44" s="17"/>
      <c r="AZ44" s="17"/>
      <c r="BA44" s="17"/>
      <c r="BB44" s="17"/>
      <c r="BC44" s="144"/>
      <c r="BD44" s="144"/>
      <c r="BE44" s="10"/>
      <c r="BF44" s="10"/>
    </row>
    <row r="45" spans="1:58" ht="13.5" customHeight="1" x14ac:dyDescent="0.25">
      <c r="B45" s="284"/>
      <c r="C45" s="141"/>
      <c r="D45" s="16"/>
      <c r="E45" s="17"/>
      <c r="F45" s="17"/>
      <c r="G45" s="17"/>
      <c r="H45" s="17"/>
      <c r="I45" s="18"/>
      <c r="J45" s="10"/>
      <c r="K45" s="13"/>
      <c r="M45" s="12"/>
      <c r="O45" s="13"/>
      <c r="P45" s="18"/>
      <c r="Q45" s="10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F45" s="284"/>
      <c r="AG45" s="141"/>
      <c r="AH45" s="16"/>
      <c r="AI45" s="17"/>
      <c r="AJ45" s="17"/>
      <c r="AK45" s="17"/>
      <c r="AL45" s="17"/>
      <c r="AM45" s="18"/>
      <c r="AN45" s="10"/>
      <c r="AO45" s="13"/>
      <c r="AQ45" s="12"/>
      <c r="AS45" s="13"/>
      <c r="AT45" s="18"/>
      <c r="AU45" s="10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58" ht="14.25" x14ac:dyDescent="0.25">
      <c r="A46" s="10"/>
      <c r="B46" s="284"/>
      <c r="C46" s="145"/>
      <c r="D46" s="146"/>
      <c r="E46" s="147"/>
      <c r="F46" s="147"/>
      <c r="G46" s="147"/>
      <c r="H46" s="147"/>
      <c r="I46" s="148"/>
      <c r="J46" s="149"/>
      <c r="K46" s="150"/>
      <c r="L46" s="10"/>
      <c r="M46" s="12"/>
      <c r="N46" s="10"/>
      <c r="O46" s="13"/>
      <c r="P46" s="151"/>
      <c r="Q46" s="152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0"/>
      <c r="AE46" s="10"/>
      <c r="AF46" s="284"/>
      <c r="AG46" s="145"/>
      <c r="AH46" s="146"/>
      <c r="AI46" s="147"/>
      <c r="AJ46" s="147"/>
      <c r="AK46" s="147"/>
      <c r="AL46" s="147"/>
      <c r="AM46" s="148"/>
      <c r="AN46" s="149"/>
      <c r="AO46" s="150"/>
      <c r="AP46" s="10"/>
      <c r="AQ46" s="12"/>
      <c r="AR46" s="10"/>
      <c r="AS46" s="13"/>
      <c r="AT46" s="151"/>
      <c r="AU46" s="152"/>
      <c r="AV46" s="147"/>
      <c r="AW46" s="147"/>
      <c r="AX46" s="147"/>
      <c r="AY46" s="147"/>
      <c r="AZ46" s="147"/>
      <c r="BA46" s="147"/>
      <c r="BB46" s="147"/>
      <c r="BC46" s="147"/>
      <c r="BD46" s="147"/>
      <c r="BE46" s="10"/>
      <c r="BF46" s="10"/>
    </row>
    <row r="47" spans="1:58" ht="14.25" x14ac:dyDescent="0.25">
      <c r="A47" s="10"/>
      <c r="B47" s="284"/>
      <c r="C47" s="153"/>
      <c r="D47" s="147"/>
      <c r="E47" s="147"/>
      <c r="F47" s="147"/>
      <c r="G47" s="147"/>
      <c r="H47" s="147"/>
      <c r="I47" s="149"/>
      <c r="J47" s="149"/>
      <c r="K47" s="150"/>
      <c r="L47" s="10"/>
      <c r="M47" s="12"/>
      <c r="N47" s="10"/>
      <c r="O47" s="13"/>
      <c r="P47" s="151"/>
      <c r="Q47" s="152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0"/>
      <c r="AE47" s="10"/>
      <c r="AF47" s="284"/>
      <c r="AG47" s="153"/>
      <c r="AH47" s="147"/>
      <c r="AI47" s="147"/>
      <c r="AJ47" s="147"/>
      <c r="AK47" s="147"/>
      <c r="AL47" s="147"/>
      <c r="AM47" s="149"/>
      <c r="AN47" s="149"/>
      <c r="AO47" s="150"/>
      <c r="AP47" s="10"/>
      <c r="AQ47" s="12"/>
      <c r="AR47" s="10"/>
      <c r="AS47" s="13"/>
      <c r="AT47" s="151"/>
      <c r="AU47" s="152"/>
      <c r="AV47" s="147"/>
      <c r="AW47" s="147"/>
      <c r="AX47" s="147"/>
      <c r="AY47" s="147"/>
      <c r="AZ47" s="147"/>
      <c r="BA47" s="147"/>
      <c r="BB47" s="147"/>
      <c r="BC47" s="147"/>
      <c r="BD47" s="147"/>
      <c r="BE47" s="10"/>
      <c r="BF47" s="10"/>
    </row>
    <row r="48" spans="1:58" ht="14.25" x14ac:dyDescent="0.25">
      <c r="A48" s="10"/>
      <c r="B48" s="284"/>
      <c r="C48" s="145"/>
      <c r="D48" s="146"/>
      <c r="E48" s="147"/>
      <c r="F48" s="147"/>
      <c r="G48" s="147"/>
      <c r="H48" s="147"/>
      <c r="I48" s="148"/>
      <c r="J48" s="149"/>
      <c r="K48" s="150"/>
      <c r="L48" s="10"/>
      <c r="M48" s="12"/>
      <c r="N48" s="10"/>
      <c r="O48" s="13"/>
      <c r="P48" s="151"/>
      <c r="Q48" s="152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0"/>
      <c r="AE48" s="10"/>
      <c r="AF48" s="284"/>
      <c r="AG48" s="145"/>
      <c r="AH48" s="146"/>
      <c r="AI48" s="147"/>
      <c r="AJ48" s="147"/>
      <c r="AK48" s="147"/>
      <c r="AL48" s="147"/>
      <c r="AM48" s="148"/>
      <c r="AN48" s="149"/>
      <c r="AO48" s="150"/>
      <c r="AP48" s="10"/>
      <c r="AQ48" s="12"/>
      <c r="AR48" s="10"/>
      <c r="AS48" s="13"/>
      <c r="AT48" s="151"/>
      <c r="AU48" s="152"/>
      <c r="AV48" s="147"/>
      <c r="AW48" s="147"/>
      <c r="AX48" s="147"/>
      <c r="AY48" s="147"/>
      <c r="AZ48" s="147"/>
      <c r="BA48" s="147"/>
      <c r="BB48" s="147"/>
      <c r="BC48" s="147"/>
      <c r="BD48" s="147"/>
      <c r="BE48" s="10"/>
    </row>
    <row r="49" spans="1:57" ht="14.25" x14ac:dyDescent="0.25">
      <c r="A49" s="10"/>
      <c r="B49" s="284"/>
      <c r="C49" s="153"/>
      <c r="D49" s="147"/>
      <c r="E49" s="147"/>
      <c r="F49" s="147"/>
      <c r="G49" s="147"/>
      <c r="H49" s="147"/>
      <c r="I49" s="149"/>
      <c r="J49" s="149"/>
      <c r="K49" s="150"/>
      <c r="L49" s="10"/>
      <c r="M49" s="12"/>
      <c r="N49" s="10"/>
      <c r="O49" s="13"/>
      <c r="P49" s="151"/>
      <c r="Q49" s="152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0"/>
      <c r="AE49" s="10"/>
      <c r="AF49" s="284"/>
      <c r="AG49" s="153"/>
      <c r="AH49" s="147"/>
      <c r="AI49" s="147"/>
      <c r="AJ49" s="147"/>
      <c r="AK49" s="147"/>
      <c r="AL49" s="147"/>
      <c r="AM49" s="149"/>
      <c r="AN49" s="149"/>
      <c r="AO49" s="150"/>
      <c r="AP49" s="10"/>
      <c r="AQ49" s="12"/>
      <c r="AR49" s="10"/>
      <c r="AS49" s="13"/>
      <c r="AT49" s="151"/>
      <c r="AU49" s="152"/>
      <c r="AV49" s="147"/>
      <c r="AW49" s="147"/>
      <c r="AX49" s="147"/>
      <c r="AY49" s="147"/>
      <c r="AZ49" s="147"/>
      <c r="BA49" s="147"/>
      <c r="BB49" s="147"/>
      <c r="BC49" s="147"/>
      <c r="BD49" s="147"/>
      <c r="BE49" s="10"/>
    </row>
  </sheetData>
  <mergeCells count="394">
    <mergeCell ref="AG1:AI1"/>
    <mergeCell ref="G2:I3"/>
    <mergeCell ref="J2:L3"/>
    <mergeCell ref="M2:O3"/>
    <mergeCell ref="P2:R3"/>
    <mergeCell ref="A1:B1"/>
    <mergeCell ref="C1:E1"/>
    <mergeCell ref="G1:R1"/>
    <mergeCell ref="S1:AB1"/>
    <mergeCell ref="AE1:AF1"/>
    <mergeCell ref="BB2:BC3"/>
    <mergeCell ref="BE2:BE3"/>
    <mergeCell ref="BF2:BF3"/>
    <mergeCell ref="A4:A5"/>
    <mergeCell ref="B4:C5"/>
    <mergeCell ref="D4:F5"/>
    <mergeCell ref="S4:V5"/>
    <mergeCell ref="W4:Y5"/>
    <mergeCell ref="Z4:AB5"/>
    <mergeCell ref="AC4:AC5"/>
    <mergeCell ref="AK2:AM3"/>
    <mergeCell ref="AN2:AP3"/>
    <mergeCell ref="AQ2:AS3"/>
    <mergeCell ref="AT2:AV3"/>
    <mergeCell ref="AW2:AY3"/>
    <mergeCell ref="AZ2:BA3"/>
    <mergeCell ref="S2:V3"/>
    <mergeCell ref="W2:Y3"/>
    <mergeCell ref="Z2:AB3"/>
    <mergeCell ref="AD2:AD3"/>
    <mergeCell ref="AF2:AG3"/>
    <mergeCell ref="AH2:AJ3"/>
    <mergeCell ref="B2:C3"/>
    <mergeCell ref="D2:F3"/>
    <mergeCell ref="BB4:BC5"/>
    <mergeCell ref="BD4:BD5"/>
    <mergeCell ref="BE4:BE5"/>
    <mergeCell ref="BF4:BF5"/>
    <mergeCell ref="G5:I5"/>
    <mergeCell ref="J5:L5"/>
    <mergeCell ref="M5:O5"/>
    <mergeCell ref="P5:R5"/>
    <mergeCell ref="AK5:AM5"/>
    <mergeCell ref="AN5:AP5"/>
    <mergeCell ref="AD4:AD5"/>
    <mergeCell ref="AE4:AE5"/>
    <mergeCell ref="AF4:AG5"/>
    <mergeCell ref="AH4:AJ5"/>
    <mergeCell ref="AW4:AY5"/>
    <mergeCell ref="AZ4:BA5"/>
    <mergeCell ref="AQ5:AS5"/>
    <mergeCell ref="AT5:AV5"/>
    <mergeCell ref="BE6:BE7"/>
    <mergeCell ref="BF6:BF7"/>
    <mergeCell ref="D7:F7"/>
    <mergeCell ref="J7:L7"/>
    <mergeCell ref="M7:O7"/>
    <mergeCell ref="P7:R7"/>
    <mergeCell ref="AH7:AJ7"/>
    <mergeCell ref="AC6:AC7"/>
    <mergeCell ref="AD6:AD7"/>
    <mergeCell ref="AE6:AE7"/>
    <mergeCell ref="AF6:AG7"/>
    <mergeCell ref="AK6:AM7"/>
    <mergeCell ref="AW6:AY7"/>
    <mergeCell ref="AN7:AP7"/>
    <mergeCell ref="AQ7:AS7"/>
    <mergeCell ref="AT7:AV7"/>
    <mergeCell ref="G6:I7"/>
    <mergeCell ref="S6:V7"/>
    <mergeCell ref="W6:Y7"/>
    <mergeCell ref="Z6:AB7"/>
    <mergeCell ref="A8:A9"/>
    <mergeCell ref="B8:C9"/>
    <mergeCell ref="J8:L9"/>
    <mergeCell ref="S8:V9"/>
    <mergeCell ref="W8:Y9"/>
    <mergeCell ref="Z8:AB9"/>
    <mergeCell ref="AZ6:BA7"/>
    <mergeCell ref="BB6:BC7"/>
    <mergeCell ref="BD6:BD7"/>
    <mergeCell ref="A6:A7"/>
    <mergeCell ref="B6:C7"/>
    <mergeCell ref="AZ8:BA9"/>
    <mergeCell ref="BB8:BC9"/>
    <mergeCell ref="BD8:BD9"/>
    <mergeCell ref="BE8:BE9"/>
    <mergeCell ref="BF8:BF9"/>
    <mergeCell ref="D9:F9"/>
    <mergeCell ref="G9:I9"/>
    <mergeCell ref="M9:O9"/>
    <mergeCell ref="P9:R9"/>
    <mergeCell ref="AH9:AJ9"/>
    <mergeCell ref="AC8:AC9"/>
    <mergeCell ref="AD8:AD9"/>
    <mergeCell ref="AE8:AE9"/>
    <mergeCell ref="AF8:AG9"/>
    <mergeCell ref="AN8:AP9"/>
    <mergeCell ref="AW8:AY9"/>
    <mergeCell ref="AK9:AM9"/>
    <mergeCell ref="AQ9:AS9"/>
    <mergeCell ref="AT9:AV9"/>
    <mergeCell ref="BE10:BE11"/>
    <mergeCell ref="BF10:BF11"/>
    <mergeCell ref="D11:F11"/>
    <mergeCell ref="G11:I11"/>
    <mergeCell ref="J11:L11"/>
    <mergeCell ref="P11:R11"/>
    <mergeCell ref="AH11:AJ11"/>
    <mergeCell ref="AC10:AC11"/>
    <mergeCell ref="AD10:AD11"/>
    <mergeCell ref="AE10:AE11"/>
    <mergeCell ref="AF10:AG11"/>
    <mergeCell ref="AQ10:AS11"/>
    <mergeCell ref="AW10:AY11"/>
    <mergeCell ref="AK11:AM11"/>
    <mergeCell ref="AN11:AP11"/>
    <mergeCell ref="AT11:AV11"/>
    <mergeCell ref="M10:O11"/>
    <mergeCell ref="S10:V11"/>
    <mergeCell ref="W10:Y11"/>
    <mergeCell ref="Z10:AB11"/>
    <mergeCell ref="A12:A13"/>
    <mergeCell ref="B12:C13"/>
    <mergeCell ref="P12:R13"/>
    <mergeCell ref="S12:V13"/>
    <mergeCell ref="W12:Y13"/>
    <mergeCell ref="Z12:AB13"/>
    <mergeCell ref="AZ10:BA11"/>
    <mergeCell ref="BB10:BC11"/>
    <mergeCell ref="BD10:BD11"/>
    <mergeCell ref="A10:A11"/>
    <mergeCell ref="B10:C11"/>
    <mergeCell ref="AZ12:BA13"/>
    <mergeCell ref="BB12:BC13"/>
    <mergeCell ref="BD12:BD13"/>
    <mergeCell ref="BE12:BE13"/>
    <mergeCell ref="BF12:BF13"/>
    <mergeCell ref="D13:F13"/>
    <mergeCell ref="G13:I13"/>
    <mergeCell ref="J13:L13"/>
    <mergeCell ref="M13:O13"/>
    <mergeCell ref="AH13:AJ13"/>
    <mergeCell ref="AC12:AC13"/>
    <mergeCell ref="AD12:AD13"/>
    <mergeCell ref="AE12:AE13"/>
    <mergeCell ref="AF12:AG13"/>
    <mergeCell ref="AT12:AV13"/>
    <mergeCell ref="AW12:AY13"/>
    <mergeCell ref="AK13:AM13"/>
    <mergeCell ref="AN13:AP13"/>
    <mergeCell ref="AQ13:AS13"/>
    <mergeCell ref="R15:V15"/>
    <mergeCell ref="W15:AC15"/>
    <mergeCell ref="A16:A17"/>
    <mergeCell ref="B16:C17"/>
    <mergeCell ref="D16:E17"/>
    <mergeCell ref="F16:H17"/>
    <mergeCell ref="I16:K17"/>
    <mergeCell ref="L16:V17"/>
    <mergeCell ref="W16:AA17"/>
    <mergeCell ref="AB16:AD17"/>
    <mergeCell ref="AX16:BB17"/>
    <mergeCell ref="BC16:BE17"/>
    <mergeCell ref="A18:A19"/>
    <mergeCell ref="B18:C19"/>
    <mergeCell ref="D18:H19"/>
    <mergeCell ref="I18:J19"/>
    <mergeCell ref="K18:K19"/>
    <mergeCell ref="O18:O19"/>
    <mergeCell ref="P18:Q19"/>
    <mergeCell ref="R18:V19"/>
    <mergeCell ref="AE16:AE17"/>
    <mergeCell ref="AF16:AG17"/>
    <mergeCell ref="AH16:AI17"/>
    <mergeCell ref="AJ16:AL17"/>
    <mergeCell ref="AM16:AO17"/>
    <mergeCell ref="AP16:AW17"/>
    <mergeCell ref="AO18:AO19"/>
    <mergeCell ref="AS18:AS19"/>
    <mergeCell ref="AT18:AU19"/>
    <mergeCell ref="AV18:AW19"/>
    <mergeCell ref="AX18:BB19"/>
    <mergeCell ref="BC18:BE19"/>
    <mergeCell ref="W18:AA19"/>
    <mergeCell ref="AB18:AD19"/>
    <mergeCell ref="AE18:AE19"/>
    <mergeCell ref="AF18:AG19"/>
    <mergeCell ref="AH18:AL19"/>
    <mergeCell ref="AM18:AN19"/>
    <mergeCell ref="A22:A23"/>
    <mergeCell ref="B22:C23"/>
    <mergeCell ref="D22:H23"/>
    <mergeCell ref="I22:J23"/>
    <mergeCell ref="K22:K23"/>
    <mergeCell ref="O22:O23"/>
    <mergeCell ref="P22:Q23"/>
    <mergeCell ref="R22:V23"/>
    <mergeCell ref="AH20:AL21"/>
    <mergeCell ref="P20:Q21"/>
    <mergeCell ref="R20:V21"/>
    <mergeCell ref="W20:AA21"/>
    <mergeCell ref="AB20:AD21"/>
    <mergeCell ref="AE20:AE21"/>
    <mergeCell ref="AF20:AG21"/>
    <mergeCell ref="A20:A21"/>
    <mergeCell ref="B20:C21"/>
    <mergeCell ref="D20:H21"/>
    <mergeCell ref="I20:J21"/>
    <mergeCell ref="K20:K21"/>
    <mergeCell ref="O20:O21"/>
    <mergeCell ref="BC22:BE23"/>
    <mergeCell ref="W22:AA23"/>
    <mergeCell ref="AB22:AD23"/>
    <mergeCell ref="AE22:AE23"/>
    <mergeCell ref="AF22:AG23"/>
    <mergeCell ref="AH22:AL23"/>
    <mergeCell ref="AM22:AN23"/>
    <mergeCell ref="AX20:BB21"/>
    <mergeCell ref="BC20:BE21"/>
    <mergeCell ref="AM20:AN21"/>
    <mergeCell ref="AO20:AO21"/>
    <mergeCell ref="AS20:AS21"/>
    <mergeCell ref="AT20:AU21"/>
    <mergeCell ref="AV20:AW21"/>
    <mergeCell ref="D24:H25"/>
    <mergeCell ref="I24:J25"/>
    <mergeCell ref="K24:K25"/>
    <mergeCell ref="O24:O25"/>
    <mergeCell ref="AO22:AO23"/>
    <mergeCell ref="AS22:AS23"/>
    <mergeCell ref="AT22:AU23"/>
    <mergeCell ref="AV22:AW23"/>
    <mergeCell ref="AX22:BB23"/>
    <mergeCell ref="AX24:BB25"/>
    <mergeCell ref="BC24:BE25"/>
    <mergeCell ref="A26:A27"/>
    <mergeCell ref="B26:C27"/>
    <mergeCell ref="D26:H27"/>
    <mergeCell ref="I26:J27"/>
    <mergeCell ref="K26:K27"/>
    <mergeCell ref="O26:O27"/>
    <mergeCell ref="P26:Q27"/>
    <mergeCell ref="R26:V27"/>
    <mergeCell ref="AH24:AL25"/>
    <mergeCell ref="AM24:AN25"/>
    <mergeCell ref="AO24:AO25"/>
    <mergeCell ref="AS24:AS25"/>
    <mergeCell ref="AT24:AU25"/>
    <mergeCell ref="AV24:AW25"/>
    <mergeCell ref="P24:Q25"/>
    <mergeCell ref="R24:V25"/>
    <mergeCell ref="W24:AA25"/>
    <mergeCell ref="AB24:AD25"/>
    <mergeCell ref="AE24:AE25"/>
    <mergeCell ref="AF24:AG25"/>
    <mergeCell ref="A24:A25"/>
    <mergeCell ref="B24:C25"/>
    <mergeCell ref="AO26:AO27"/>
    <mergeCell ref="AS26:AS27"/>
    <mergeCell ref="AT26:AU27"/>
    <mergeCell ref="AV26:AW27"/>
    <mergeCell ref="AX26:BB27"/>
    <mergeCell ref="BC26:BE27"/>
    <mergeCell ref="W26:AA27"/>
    <mergeCell ref="AB26:AD27"/>
    <mergeCell ref="AE26:AE27"/>
    <mergeCell ref="AF26:AG27"/>
    <mergeCell ref="AH26:AL27"/>
    <mergeCell ref="AM26:AN27"/>
    <mergeCell ref="R29:V29"/>
    <mergeCell ref="W29:AC29"/>
    <mergeCell ref="A30:A31"/>
    <mergeCell ref="B30:C31"/>
    <mergeCell ref="D30:E31"/>
    <mergeCell ref="F30:H31"/>
    <mergeCell ref="I30:K31"/>
    <mergeCell ref="L30:V31"/>
    <mergeCell ref="W30:AA31"/>
    <mergeCell ref="AB30:AD31"/>
    <mergeCell ref="AE32:AE33"/>
    <mergeCell ref="AF32:AF33"/>
    <mergeCell ref="AG32:AG33"/>
    <mergeCell ref="AP30:AW31"/>
    <mergeCell ref="AX30:BB31"/>
    <mergeCell ref="BC30:BE31"/>
    <mergeCell ref="A32:A33"/>
    <mergeCell ref="B32:C33"/>
    <mergeCell ref="D32:H33"/>
    <mergeCell ref="I32:J33"/>
    <mergeCell ref="K32:K33"/>
    <mergeCell ref="O32:O33"/>
    <mergeCell ref="P32:Q33"/>
    <mergeCell ref="AE30:AE31"/>
    <mergeCell ref="AF30:AF31"/>
    <mergeCell ref="AG30:AG31"/>
    <mergeCell ref="AH30:AI31"/>
    <mergeCell ref="AJ30:AL31"/>
    <mergeCell ref="AM30:AO31"/>
    <mergeCell ref="AB34:AD35"/>
    <mergeCell ref="AE34:AE35"/>
    <mergeCell ref="AF34:AF35"/>
    <mergeCell ref="AG34:AG35"/>
    <mergeCell ref="AH34:AL35"/>
    <mergeCell ref="AX32:BB33"/>
    <mergeCell ref="BC32:BE33"/>
    <mergeCell ref="A34:A35"/>
    <mergeCell ref="B34:C35"/>
    <mergeCell ref="D34:H35"/>
    <mergeCell ref="I34:J35"/>
    <mergeCell ref="K34:K35"/>
    <mergeCell ref="O34:O35"/>
    <mergeCell ref="P34:Q35"/>
    <mergeCell ref="R34:V35"/>
    <mergeCell ref="AH32:AL33"/>
    <mergeCell ref="AM32:AN33"/>
    <mergeCell ref="AO32:AO33"/>
    <mergeCell ref="AS32:AS33"/>
    <mergeCell ref="AT32:AU33"/>
    <mergeCell ref="AV32:AW33"/>
    <mergeCell ref="R32:V33"/>
    <mergeCell ref="W32:AA33"/>
    <mergeCell ref="AB32:AD33"/>
    <mergeCell ref="BC36:BE37"/>
    <mergeCell ref="AB36:AD37"/>
    <mergeCell ref="AE36:AE37"/>
    <mergeCell ref="AF36:AF37"/>
    <mergeCell ref="AG36:AG37"/>
    <mergeCell ref="AH36:AL37"/>
    <mergeCell ref="AM36:AN37"/>
    <mergeCell ref="BC34:BE35"/>
    <mergeCell ref="A36:A37"/>
    <mergeCell ref="B36:C37"/>
    <mergeCell ref="D36:H37"/>
    <mergeCell ref="I36:J37"/>
    <mergeCell ref="K36:K37"/>
    <mergeCell ref="O36:O37"/>
    <mergeCell ref="P36:Q37"/>
    <mergeCell ref="R36:V37"/>
    <mergeCell ref="W36:AA37"/>
    <mergeCell ref="AM34:AN35"/>
    <mergeCell ref="AO34:AO35"/>
    <mergeCell ref="AS34:AS35"/>
    <mergeCell ref="AT34:AU35"/>
    <mergeCell ref="AV34:AW35"/>
    <mergeCell ref="AX34:BB35"/>
    <mergeCell ref="W34:AA35"/>
    <mergeCell ref="D38:H39"/>
    <mergeCell ref="I38:J39"/>
    <mergeCell ref="K38:K39"/>
    <mergeCell ref="O38:O39"/>
    <mergeCell ref="AO36:AO37"/>
    <mergeCell ref="AS36:AS37"/>
    <mergeCell ref="AT36:AU37"/>
    <mergeCell ref="AV36:AW37"/>
    <mergeCell ref="AX36:BB37"/>
    <mergeCell ref="AV38:AW39"/>
    <mergeCell ref="AX38:BB39"/>
    <mergeCell ref="BC38:BE39"/>
    <mergeCell ref="A40:A41"/>
    <mergeCell ref="B40:C41"/>
    <mergeCell ref="D40:H41"/>
    <mergeCell ref="I40:J41"/>
    <mergeCell ref="K40:K41"/>
    <mergeCell ref="O40:O41"/>
    <mergeCell ref="P40:Q41"/>
    <mergeCell ref="AG38:AG39"/>
    <mergeCell ref="AH38:AL39"/>
    <mergeCell ref="AM38:AN39"/>
    <mergeCell ref="AO38:AO39"/>
    <mergeCell ref="AS38:AS39"/>
    <mergeCell ref="AT38:AU39"/>
    <mergeCell ref="P38:Q39"/>
    <mergeCell ref="R38:V39"/>
    <mergeCell ref="W38:AA39"/>
    <mergeCell ref="AB38:AD39"/>
    <mergeCell ref="AE38:AE39"/>
    <mergeCell ref="AF38:AF39"/>
    <mergeCell ref="A38:A39"/>
    <mergeCell ref="B38:C39"/>
    <mergeCell ref="AX40:BB41"/>
    <mergeCell ref="BC40:BE41"/>
    <mergeCell ref="AH40:AL41"/>
    <mergeCell ref="AM40:AN41"/>
    <mergeCell ref="AO40:AO41"/>
    <mergeCell ref="AS40:AS41"/>
    <mergeCell ref="AT40:AU41"/>
    <mergeCell ref="AV40:AW41"/>
    <mergeCell ref="R40:V41"/>
    <mergeCell ref="W40:AA41"/>
    <mergeCell ref="AB40:AD41"/>
    <mergeCell ref="AE40:AE41"/>
    <mergeCell ref="AF40:AF41"/>
    <mergeCell ref="AG40:AG41"/>
  </mergeCells>
  <phoneticPr fontId="3"/>
  <pageMargins left="0.78740157480314965" right="0.78740157480314965" top="0.98425196850393704" bottom="0.98425196850393704" header="0.31496062992125984" footer="0.51181102362204722"/>
  <pageSetup paperSize="9" orientation="portrait" horizontalDpi="4294967293" verticalDpi="0" r:id="rId1"/>
  <headerFooter alignWithMargins="0">
    <oddHeader>&amp;C&amp;"ＭＳ Ｐゴシック,太字"&amp;16 2020年度　第３７回ニッサングリーンカップ
山梨県少年サッカー選手権大会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W47"/>
  <sheetViews>
    <sheetView view="pageLayout" zoomScale="85" zoomScaleNormal="60" zoomScaleSheetLayoutView="80" zoomScalePageLayoutView="85" workbookViewId="0">
      <selection activeCell="I22" sqref="I22:J23"/>
    </sheetView>
  </sheetViews>
  <sheetFormatPr defaultColWidth="9" defaultRowHeight="12.75" x14ac:dyDescent="0.25"/>
  <cols>
    <col min="1" max="1" width="3.1328125" style="61" customWidth="1"/>
    <col min="2" max="2" width="3" style="61" customWidth="1"/>
    <col min="3" max="3" width="10.73046875" style="61" customWidth="1"/>
    <col min="4" max="8" width="3.1328125" style="61" customWidth="1"/>
    <col min="9" max="15" width="2.86328125" style="61" customWidth="1"/>
    <col min="16" max="17" width="2.796875" style="61" customWidth="1"/>
    <col min="18" max="22" width="3.06640625" style="61" customWidth="1"/>
    <col min="23" max="24" width="6.6640625" style="61" customWidth="1"/>
    <col min="25" max="25" width="4.265625" style="67" customWidth="1"/>
    <col min="26" max="26" width="3.1328125" style="61" customWidth="1"/>
    <col min="27" max="27" width="3" style="61" customWidth="1"/>
    <col min="28" max="28" width="8.265625" style="61" customWidth="1"/>
    <col min="29" max="47" width="2.46484375" style="61" customWidth="1"/>
    <col min="48" max="48" width="5.59765625" style="61" customWidth="1"/>
    <col min="49" max="49" width="5.265625" style="61" customWidth="1"/>
    <col min="50" max="16384" width="9" style="61"/>
  </cols>
  <sheetData>
    <row r="1" spans="1:49" ht="34.5" customHeight="1" x14ac:dyDescent="0.25">
      <c r="A1" s="581" t="s">
        <v>174</v>
      </c>
      <c r="B1" s="581"/>
      <c r="C1" s="569" t="s">
        <v>29</v>
      </c>
      <c r="D1" s="569"/>
      <c r="E1" s="569"/>
      <c r="F1" s="582" t="s">
        <v>383</v>
      </c>
      <c r="G1" s="582"/>
      <c r="H1" s="582"/>
      <c r="I1" s="582"/>
      <c r="J1" s="582"/>
      <c r="K1" s="582"/>
      <c r="L1" s="582"/>
      <c r="M1" s="582"/>
      <c r="N1" s="582"/>
      <c r="O1" s="582"/>
      <c r="P1" s="583" t="s">
        <v>97</v>
      </c>
      <c r="Q1" s="583"/>
      <c r="R1" s="583"/>
      <c r="S1" s="583"/>
      <c r="T1" s="583"/>
      <c r="U1" s="583"/>
      <c r="V1" s="583"/>
      <c r="W1" s="583"/>
      <c r="X1" s="27"/>
      <c r="Z1" s="568" t="s">
        <v>16</v>
      </c>
      <c r="AA1" s="568"/>
      <c r="AB1" s="569" t="s">
        <v>29</v>
      </c>
      <c r="AC1" s="569"/>
      <c r="AD1" s="569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27"/>
      <c r="AP1" s="27"/>
      <c r="AQ1" s="27"/>
      <c r="AR1" s="27"/>
      <c r="AS1" s="27"/>
      <c r="AT1" s="27"/>
      <c r="AU1" s="27"/>
      <c r="AV1" s="27"/>
      <c r="AW1" s="27"/>
    </row>
    <row r="2" spans="1:49" ht="17.100000000000001" customHeight="1" x14ac:dyDescent="0.25">
      <c r="A2" s="155"/>
      <c r="B2" s="570" t="str">
        <f>A1</f>
        <v>O</v>
      </c>
      <c r="C2" s="571"/>
      <c r="D2" s="574" t="str">
        <f>B4</f>
        <v>U韮崎SC</v>
      </c>
      <c r="E2" s="575"/>
      <c r="F2" s="576"/>
      <c r="G2" s="574" t="str">
        <f>B6</f>
        <v>石和SSS</v>
      </c>
      <c r="H2" s="575"/>
      <c r="I2" s="576"/>
      <c r="J2" s="574" t="str">
        <f>B8</f>
        <v>アロンドラFC</v>
      </c>
      <c r="K2" s="575"/>
      <c r="L2" s="576"/>
      <c r="M2" s="574" t="str">
        <f>B10</f>
        <v>レドンドFC</v>
      </c>
      <c r="N2" s="575"/>
      <c r="O2" s="576"/>
      <c r="P2" s="580" t="s">
        <v>34</v>
      </c>
      <c r="Q2" s="580"/>
      <c r="R2" s="580"/>
      <c r="S2" s="585" t="s">
        <v>35</v>
      </c>
      <c r="T2" s="585"/>
      <c r="U2" s="585" t="s">
        <v>65</v>
      </c>
      <c r="V2" s="585"/>
      <c r="W2" s="156" t="s">
        <v>66</v>
      </c>
      <c r="X2" s="587" t="s">
        <v>33</v>
      </c>
      <c r="Y2" s="68"/>
      <c r="Z2" s="155"/>
      <c r="AA2" s="570" t="str">
        <f>Z1</f>
        <v>Ａ</v>
      </c>
      <c r="AB2" s="571"/>
      <c r="AC2" s="584" t="str">
        <f>AA4</f>
        <v>U韮崎SC</v>
      </c>
      <c r="AD2" s="575"/>
      <c r="AE2" s="576"/>
      <c r="AF2" s="584" t="str">
        <f>AA6</f>
        <v>石和SSS</v>
      </c>
      <c r="AG2" s="575"/>
      <c r="AH2" s="576"/>
      <c r="AI2" s="584" t="str">
        <f>AA8</f>
        <v>アロンドラFC</v>
      </c>
      <c r="AJ2" s="575"/>
      <c r="AK2" s="576"/>
      <c r="AL2" s="584" t="str">
        <f>AA10</f>
        <v>レドンドFC</v>
      </c>
      <c r="AM2" s="575"/>
      <c r="AN2" s="576"/>
      <c r="AO2" s="580" t="s">
        <v>34</v>
      </c>
      <c r="AP2" s="580"/>
      <c r="AQ2" s="580"/>
      <c r="AR2" s="585" t="s">
        <v>35</v>
      </c>
      <c r="AS2" s="585"/>
      <c r="AT2" s="585" t="s">
        <v>65</v>
      </c>
      <c r="AU2" s="585"/>
      <c r="AV2" s="156" t="s">
        <v>66</v>
      </c>
      <c r="AW2" s="586" t="s">
        <v>33</v>
      </c>
    </row>
    <row r="3" spans="1:49" ht="17.100000000000001" customHeight="1" x14ac:dyDescent="0.25">
      <c r="A3" s="157"/>
      <c r="B3" s="572"/>
      <c r="C3" s="573"/>
      <c r="D3" s="577"/>
      <c r="E3" s="578"/>
      <c r="F3" s="579"/>
      <c r="G3" s="577"/>
      <c r="H3" s="578"/>
      <c r="I3" s="579"/>
      <c r="J3" s="577"/>
      <c r="K3" s="578"/>
      <c r="L3" s="579"/>
      <c r="M3" s="577"/>
      <c r="N3" s="578"/>
      <c r="O3" s="579"/>
      <c r="P3" s="580"/>
      <c r="Q3" s="580"/>
      <c r="R3" s="580"/>
      <c r="S3" s="585"/>
      <c r="T3" s="585"/>
      <c r="U3" s="585"/>
      <c r="V3" s="585"/>
      <c r="W3" s="158" t="s">
        <v>67</v>
      </c>
      <c r="X3" s="587"/>
      <c r="Y3" s="68"/>
      <c r="Z3" s="157"/>
      <c r="AA3" s="572"/>
      <c r="AB3" s="573"/>
      <c r="AC3" s="577"/>
      <c r="AD3" s="578"/>
      <c r="AE3" s="579"/>
      <c r="AF3" s="577"/>
      <c r="AG3" s="578"/>
      <c r="AH3" s="579"/>
      <c r="AI3" s="577"/>
      <c r="AJ3" s="578"/>
      <c r="AK3" s="579"/>
      <c r="AL3" s="577"/>
      <c r="AM3" s="578"/>
      <c r="AN3" s="579"/>
      <c r="AO3" s="580"/>
      <c r="AP3" s="580"/>
      <c r="AQ3" s="580"/>
      <c r="AR3" s="585"/>
      <c r="AS3" s="585"/>
      <c r="AT3" s="585"/>
      <c r="AU3" s="585"/>
      <c r="AV3" s="158" t="s">
        <v>67</v>
      </c>
      <c r="AW3" s="586"/>
    </row>
    <row r="4" spans="1:49" ht="17.100000000000001" customHeight="1" x14ac:dyDescent="0.25">
      <c r="A4" s="594">
        <v>1</v>
      </c>
      <c r="B4" s="596" t="s">
        <v>434</v>
      </c>
      <c r="C4" s="597"/>
      <c r="D4" s="600"/>
      <c r="E4" s="601"/>
      <c r="F4" s="602"/>
      <c r="G4" s="272"/>
      <c r="H4" s="39" t="s">
        <v>38</v>
      </c>
      <c r="I4" s="39"/>
      <c r="J4" s="272"/>
      <c r="K4" s="39" t="s">
        <v>36</v>
      </c>
      <c r="L4" s="40"/>
      <c r="M4" s="39"/>
      <c r="N4" s="39" t="s">
        <v>38</v>
      </c>
      <c r="O4" s="39"/>
      <c r="P4" s="606">
        <f>(COUNTIF(D5:O5,"○")*3)+(COUNTIF(D5:O5,"△")*1)</f>
        <v>0</v>
      </c>
      <c r="Q4" s="606"/>
      <c r="R4" s="606"/>
      <c r="S4" s="607" t="str">
        <f>IF(SUM(F4:F11)=0,"",(SUM(F4:F11)))</f>
        <v/>
      </c>
      <c r="T4" s="607"/>
      <c r="U4" s="607" t="str">
        <f>IF(SUM(D4:D11)=0,"",(SUM(D4:D11)))</f>
        <v/>
      </c>
      <c r="V4" s="607"/>
      <c r="W4" s="591"/>
      <c r="X4" s="593"/>
      <c r="Y4" s="68"/>
      <c r="Z4" s="594">
        <v>1</v>
      </c>
      <c r="AA4" s="596" t="str">
        <f>B4</f>
        <v>U韮崎SC</v>
      </c>
      <c r="AB4" s="597"/>
      <c r="AC4" s="600"/>
      <c r="AD4" s="601"/>
      <c r="AE4" s="602"/>
      <c r="AF4" s="272">
        <f>AE6</f>
        <v>0</v>
      </c>
      <c r="AG4" s="39" t="s">
        <v>38</v>
      </c>
      <c r="AH4" s="39">
        <f>AC6</f>
        <v>0</v>
      </c>
      <c r="AI4" s="272">
        <f>AE8</f>
        <v>0</v>
      </c>
      <c r="AJ4" s="39" t="s">
        <v>36</v>
      </c>
      <c r="AK4" s="40">
        <f>AC8</f>
        <v>0</v>
      </c>
      <c r="AL4" s="39">
        <f>AE10</f>
        <v>0</v>
      </c>
      <c r="AM4" s="39" t="s">
        <v>38</v>
      </c>
      <c r="AN4" s="39">
        <f>AC10</f>
        <v>0</v>
      </c>
      <c r="AO4" s="585">
        <f>(COUNTIF(AC5:AN5,"○")*3)+(COUNTIF(AC5:AN5,"△")*1)</f>
        <v>3</v>
      </c>
      <c r="AP4" s="585"/>
      <c r="AQ4" s="585"/>
      <c r="AR4" s="585"/>
      <c r="AS4" s="585"/>
      <c r="AT4" s="585"/>
      <c r="AU4" s="585"/>
      <c r="AV4" s="612"/>
      <c r="AW4" s="586"/>
    </row>
    <row r="5" spans="1:49" ht="17.100000000000001" customHeight="1" x14ac:dyDescent="0.25">
      <c r="A5" s="595"/>
      <c r="B5" s="598"/>
      <c r="C5" s="599"/>
      <c r="D5" s="603"/>
      <c r="E5" s="604"/>
      <c r="F5" s="605"/>
      <c r="G5" s="588" t="str">
        <f>IF(G4="","",IF(G4-I4&gt;0,"○",IF(G4-I4=0,"△","●")))</f>
        <v/>
      </c>
      <c r="H5" s="589"/>
      <c r="I5" s="590"/>
      <c r="J5" s="588" t="str">
        <f>IF(J4="","",IF(J4-L4&gt;0,"○",IF(J4-L4=0,"△","●")))</f>
        <v/>
      </c>
      <c r="K5" s="589"/>
      <c r="L5" s="590"/>
      <c r="M5" s="588" t="str">
        <f>IF(M4="","",IF(M4-O4&gt;0,"○",IF(M4-O4=0,"△","●")))</f>
        <v/>
      </c>
      <c r="N5" s="589"/>
      <c r="O5" s="590"/>
      <c r="P5" s="606"/>
      <c r="Q5" s="606"/>
      <c r="R5" s="606"/>
      <c r="S5" s="607"/>
      <c r="T5" s="607"/>
      <c r="U5" s="607"/>
      <c r="V5" s="607"/>
      <c r="W5" s="592"/>
      <c r="X5" s="593"/>
      <c r="Y5" s="68"/>
      <c r="Z5" s="595"/>
      <c r="AA5" s="598"/>
      <c r="AB5" s="599"/>
      <c r="AC5" s="603"/>
      <c r="AD5" s="604"/>
      <c r="AE5" s="605"/>
      <c r="AF5" s="588" t="str">
        <f>IF(AF4="","",IF(AF4-AH4&gt;0,"○",IF(AF4-AH4=0,"△","●")))</f>
        <v>△</v>
      </c>
      <c r="AG5" s="589"/>
      <c r="AH5" s="590"/>
      <c r="AI5" s="588" t="str">
        <f>IF(AI4="","",IF(AI4-AK4&gt;0,"○",IF(AI4-AK4=0,"△","●")))</f>
        <v>△</v>
      </c>
      <c r="AJ5" s="589"/>
      <c r="AK5" s="590"/>
      <c r="AL5" s="588" t="str">
        <f>IF(AL4="","",IF(AL4-AN4&gt;0,"○",IF(AL4-AN4=0,"△","●")))</f>
        <v>△</v>
      </c>
      <c r="AM5" s="589"/>
      <c r="AN5" s="590"/>
      <c r="AO5" s="585"/>
      <c r="AP5" s="585"/>
      <c r="AQ5" s="585"/>
      <c r="AR5" s="585"/>
      <c r="AS5" s="585"/>
      <c r="AT5" s="585"/>
      <c r="AU5" s="585"/>
      <c r="AV5" s="613"/>
      <c r="AW5" s="586"/>
    </row>
    <row r="6" spans="1:49" ht="17.100000000000001" customHeight="1" x14ac:dyDescent="0.25">
      <c r="A6" s="585">
        <v>2</v>
      </c>
      <c r="B6" s="608" t="s">
        <v>108</v>
      </c>
      <c r="C6" s="609"/>
      <c r="D6" s="36"/>
      <c r="E6" s="37" t="s">
        <v>38</v>
      </c>
      <c r="F6" s="38"/>
      <c r="G6" s="600"/>
      <c r="H6" s="601"/>
      <c r="I6" s="602"/>
      <c r="J6" s="272"/>
      <c r="K6" s="39" t="s">
        <v>36</v>
      </c>
      <c r="L6" s="40"/>
      <c r="M6" s="39"/>
      <c r="N6" s="39" t="s">
        <v>36</v>
      </c>
      <c r="O6" s="39"/>
      <c r="P6" s="606">
        <f t="shared" ref="P6" si="0">(COUNTIF(D7:O7,"○")*3)+(COUNTIF(D7:O7,"△")*1)</f>
        <v>0</v>
      </c>
      <c r="Q6" s="606"/>
      <c r="R6" s="606"/>
      <c r="S6" s="607" t="str">
        <f>IF(SUM(I4:I11)=0,"",(SUM(I4:I11)))</f>
        <v/>
      </c>
      <c r="T6" s="607"/>
      <c r="U6" s="607" t="str">
        <f>IF(SUM(G4:G11)=0,"",(SUM(G4:G11)))</f>
        <v/>
      </c>
      <c r="V6" s="607"/>
      <c r="W6" s="591"/>
      <c r="X6" s="593"/>
      <c r="Y6" s="68"/>
      <c r="Z6" s="585">
        <v>2</v>
      </c>
      <c r="AA6" s="596" t="str">
        <f t="shared" ref="AA6" si="1">B6</f>
        <v>石和SSS</v>
      </c>
      <c r="AB6" s="597"/>
      <c r="AC6" s="36"/>
      <c r="AD6" s="37" t="s">
        <v>38</v>
      </c>
      <c r="AE6" s="38"/>
      <c r="AF6" s="600"/>
      <c r="AG6" s="601"/>
      <c r="AH6" s="602"/>
      <c r="AI6" s="272">
        <f>AH8</f>
        <v>0</v>
      </c>
      <c r="AJ6" s="39" t="s">
        <v>36</v>
      </c>
      <c r="AK6" s="40">
        <f>AF8</f>
        <v>0</v>
      </c>
      <c r="AL6" s="39">
        <f>AH10</f>
        <v>0</v>
      </c>
      <c r="AM6" s="39" t="s">
        <v>36</v>
      </c>
      <c r="AN6" s="39">
        <f>AF10</f>
        <v>0</v>
      </c>
      <c r="AO6" s="585">
        <f t="shared" ref="AO6" si="2">(COUNTIF(AC7:AN7,"○")*3)+(COUNTIF(AC7:AN7,"△")*1)</f>
        <v>2</v>
      </c>
      <c r="AP6" s="585"/>
      <c r="AQ6" s="585"/>
      <c r="AR6" s="585"/>
      <c r="AS6" s="585"/>
      <c r="AT6" s="585"/>
      <c r="AU6" s="585"/>
      <c r="AV6" s="612"/>
      <c r="AW6" s="586"/>
    </row>
    <row r="7" spans="1:49" ht="17.100000000000001" customHeight="1" x14ac:dyDescent="0.25">
      <c r="A7" s="585"/>
      <c r="B7" s="610"/>
      <c r="C7" s="611"/>
      <c r="D7" s="614" t="str">
        <f>IF(D6="","",IF(D6-F6&gt;0,"○",IF(D6-F6=0,"△","●")))</f>
        <v/>
      </c>
      <c r="E7" s="615"/>
      <c r="F7" s="616"/>
      <c r="G7" s="603"/>
      <c r="H7" s="604"/>
      <c r="I7" s="605"/>
      <c r="J7" s="588" t="str">
        <f>IF(J6="","",IF(J6-L6&gt;0,"○",IF(J6-L6=0,"△","●")))</f>
        <v/>
      </c>
      <c r="K7" s="589"/>
      <c r="L7" s="590"/>
      <c r="M7" s="588" t="str">
        <f>IF(M6="","",IF(M6-O6&gt;0,"○",IF(M6-O6=0,"△","●")))</f>
        <v/>
      </c>
      <c r="N7" s="589"/>
      <c r="O7" s="590"/>
      <c r="P7" s="606"/>
      <c r="Q7" s="606"/>
      <c r="R7" s="606"/>
      <c r="S7" s="607"/>
      <c r="T7" s="607"/>
      <c r="U7" s="607"/>
      <c r="V7" s="607"/>
      <c r="W7" s="592"/>
      <c r="X7" s="593"/>
      <c r="Y7" s="68"/>
      <c r="Z7" s="585"/>
      <c r="AA7" s="598"/>
      <c r="AB7" s="599"/>
      <c r="AC7" s="614" t="str">
        <f>IF(AC6="","",IF(AC6-AE6&gt;0,"○",IF(AC6-AE6=0,"△","●")))</f>
        <v/>
      </c>
      <c r="AD7" s="615"/>
      <c r="AE7" s="616"/>
      <c r="AF7" s="603"/>
      <c r="AG7" s="604"/>
      <c r="AH7" s="605"/>
      <c r="AI7" s="588" t="str">
        <f>IF(AI6="","",IF(AI6-AK6&gt;0,"○",IF(AI6-AK6=0,"△","●")))</f>
        <v>△</v>
      </c>
      <c r="AJ7" s="589"/>
      <c r="AK7" s="590"/>
      <c r="AL7" s="588" t="str">
        <f>IF(AL6="","",IF(AL6-AN6&gt;0,"○",IF(AL6-AN6=0,"△","●")))</f>
        <v>△</v>
      </c>
      <c r="AM7" s="589"/>
      <c r="AN7" s="590"/>
      <c r="AO7" s="585"/>
      <c r="AP7" s="585"/>
      <c r="AQ7" s="585"/>
      <c r="AR7" s="585"/>
      <c r="AS7" s="585"/>
      <c r="AT7" s="585"/>
      <c r="AU7" s="585"/>
      <c r="AV7" s="613"/>
      <c r="AW7" s="586"/>
    </row>
    <row r="8" spans="1:49" ht="17.100000000000001" customHeight="1" x14ac:dyDescent="0.25">
      <c r="A8" s="594">
        <v>3</v>
      </c>
      <c r="B8" s="617" t="s">
        <v>435</v>
      </c>
      <c r="C8" s="597"/>
      <c r="D8" s="36"/>
      <c r="E8" s="37" t="s">
        <v>38</v>
      </c>
      <c r="F8" s="38"/>
      <c r="G8" s="37"/>
      <c r="H8" s="37" t="s">
        <v>38</v>
      </c>
      <c r="I8" s="38"/>
      <c r="J8" s="600"/>
      <c r="K8" s="601"/>
      <c r="L8" s="602"/>
      <c r="M8" s="272"/>
      <c r="N8" s="39" t="s">
        <v>36</v>
      </c>
      <c r="O8" s="40"/>
      <c r="P8" s="606">
        <f t="shared" ref="P8" si="3">(COUNTIF(D9:O9,"○")*3)+(COUNTIF(D9:O9,"△")*1)</f>
        <v>0</v>
      </c>
      <c r="Q8" s="606"/>
      <c r="R8" s="606"/>
      <c r="S8" s="607" t="str">
        <f>IF(SUM(L4:L11)=0,"",(SUM(L4:L11)))</f>
        <v/>
      </c>
      <c r="T8" s="607"/>
      <c r="U8" s="607" t="str">
        <f>IF(SUM(J4:J11)=0,"",(SUM(J4:J11)))</f>
        <v/>
      </c>
      <c r="V8" s="607"/>
      <c r="W8" s="591"/>
      <c r="X8" s="593"/>
      <c r="Y8" s="68"/>
      <c r="Z8" s="594">
        <v>3</v>
      </c>
      <c r="AA8" s="596" t="str">
        <f t="shared" ref="AA8" si="4">B8</f>
        <v>アロンドラFC</v>
      </c>
      <c r="AB8" s="597"/>
      <c r="AC8" s="36"/>
      <c r="AD8" s="37" t="s">
        <v>38</v>
      </c>
      <c r="AE8" s="38"/>
      <c r="AF8" s="37"/>
      <c r="AG8" s="37" t="s">
        <v>38</v>
      </c>
      <c r="AH8" s="38"/>
      <c r="AI8" s="600"/>
      <c r="AJ8" s="601"/>
      <c r="AK8" s="602"/>
      <c r="AL8" s="272">
        <f>AK10</f>
        <v>0</v>
      </c>
      <c r="AM8" s="39" t="s">
        <v>36</v>
      </c>
      <c r="AN8" s="40">
        <f>AI10</f>
        <v>0</v>
      </c>
      <c r="AO8" s="585">
        <f t="shared" ref="AO8" si="5">(COUNTIF(AC9:AN9,"○")*3)+(COUNTIF(AC9:AN9,"△")*1)</f>
        <v>1</v>
      </c>
      <c r="AP8" s="585"/>
      <c r="AQ8" s="585"/>
      <c r="AR8" s="585"/>
      <c r="AS8" s="585"/>
      <c r="AT8" s="585"/>
      <c r="AU8" s="585"/>
      <c r="AV8" s="612"/>
      <c r="AW8" s="586"/>
    </row>
    <row r="9" spans="1:49" ht="17.100000000000001" customHeight="1" x14ac:dyDescent="0.25">
      <c r="A9" s="595"/>
      <c r="B9" s="583"/>
      <c r="C9" s="599"/>
      <c r="D9" s="614" t="str">
        <f>IF(D8="","",IF(D8-F8&gt;0,"○",IF(D8-F8=0,"△","●")))</f>
        <v/>
      </c>
      <c r="E9" s="615"/>
      <c r="F9" s="616"/>
      <c r="G9" s="614" t="str">
        <f>IF(G8="","",IF(G8-I8&gt;0,"○",IF(G8-I8=0,"△","●")))</f>
        <v/>
      </c>
      <c r="H9" s="615"/>
      <c r="I9" s="616"/>
      <c r="J9" s="603"/>
      <c r="K9" s="604"/>
      <c r="L9" s="605"/>
      <c r="M9" s="588" t="str">
        <f>IF(M8="","",IF(M8-O8&gt;0,"○",IF(M8-O8=0,"△","●")))</f>
        <v/>
      </c>
      <c r="N9" s="589"/>
      <c r="O9" s="590"/>
      <c r="P9" s="606"/>
      <c r="Q9" s="606"/>
      <c r="R9" s="606"/>
      <c r="S9" s="607"/>
      <c r="T9" s="607"/>
      <c r="U9" s="607"/>
      <c r="V9" s="607"/>
      <c r="W9" s="592"/>
      <c r="X9" s="593"/>
      <c r="Y9" s="68"/>
      <c r="Z9" s="595"/>
      <c r="AA9" s="598"/>
      <c r="AB9" s="599"/>
      <c r="AC9" s="614" t="str">
        <f>IF(AC8="","",IF(AC8-AE8&gt;0,"○",IF(AC8-AE8=0,"△","●")))</f>
        <v/>
      </c>
      <c r="AD9" s="615"/>
      <c r="AE9" s="616"/>
      <c r="AF9" s="614" t="str">
        <f>IF(AF8="","",IF(AF8-AH8&gt;0,"○",IF(AF8-AH8=0,"△","●")))</f>
        <v/>
      </c>
      <c r="AG9" s="615"/>
      <c r="AH9" s="616"/>
      <c r="AI9" s="603"/>
      <c r="AJ9" s="604"/>
      <c r="AK9" s="605"/>
      <c r="AL9" s="588" t="str">
        <f>IF(AL8="","",IF(AL8-AN8&gt;0,"○",IF(AL8-AN8=0,"△","●")))</f>
        <v>△</v>
      </c>
      <c r="AM9" s="589"/>
      <c r="AN9" s="590"/>
      <c r="AO9" s="585"/>
      <c r="AP9" s="585"/>
      <c r="AQ9" s="585"/>
      <c r="AR9" s="585"/>
      <c r="AS9" s="585"/>
      <c r="AT9" s="585"/>
      <c r="AU9" s="585"/>
      <c r="AV9" s="613"/>
      <c r="AW9" s="586"/>
    </row>
    <row r="10" spans="1:49" ht="17.100000000000001" customHeight="1" x14ac:dyDescent="0.25">
      <c r="A10" s="585">
        <v>4</v>
      </c>
      <c r="B10" s="617" t="s">
        <v>202</v>
      </c>
      <c r="C10" s="597"/>
      <c r="D10" s="36"/>
      <c r="E10" s="37" t="s">
        <v>36</v>
      </c>
      <c r="F10" s="38"/>
      <c r="G10" s="37"/>
      <c r="H10" s="37" t="s">
        <v>38</v>
      </c>
      <c r="I10" s="37"/>
      <c r="J10" s="36"/>
      <c r="K10" s="37" t="s">
        <v>38</v>
      </c>
      <c r="L10" s="38"/>
      <c r="M10" s="600"/>
      <c r="N10" s="601"/>
      <c r="O10" s="602"/>
      <c r="P10" s="606">
        <f t="shared" ref="P10" si="6">(COUNTIF(D11:O11,"○")*3)+(COUNTIF(D11:O11,"△")*1)</f>
        <v>0</v>
      </c>
      <c r="Q10" s="606"/>
      <c r="R10" s="606"/>
      <c r="S10" s="607" t="str">
        <f>IF(SUM(O4:O11)=0,"",(SUM(O4:O11)))</f>
        <v/>
      </c>
      <c r="T10" s="607"/>
      <c r="U10" s="607" t="str">
        <f>IF(SUM(M4:M11)=0,"",(SUM(M4:M11)))</f>
        <v/>
      </c>
      <c r="V10" s="607"/>
      <c r="W10" s="591"/>
      <c r="X10" s="593"/>
      <c r="Y10" s="68"/>
      <c r="Z10" s="585">
        <v>4</v>
      </c>
      <c r="AA10" s="596" t="str">
        <f t="shared" ref="AA10" si="7">B10</f>
        <v>レドンドFC</v>
      </c>
      <c r="AB10" s="597"/>
      <c r="AC10" s="36"/>
      <c r="AD10" s="37" t="s">
        <v>36</v>
      </c>
      <c r="AE10" s="38"/>
      <c r="AF10" s="37"/>
      <c r="AG10" s="37" t="s">
        <v>38</v>
      </c>
      <c r="AH10" s="37"/>
      <c r="AI10" s="36"/>
      <c r="AJ10" s="37" t="s">
        <v>38</v>
      </c>
      <c r="AK10" s="38"/>
      <c r="AL10" s="600"/>
      <c r="AM10" s="601"/>
      <c r="AN10" s="602"/>
      <c r="AO10" s="585">
        <f t="shared" ref="AO10" si="8">(COUNTIF(AC11:AN11,"○")*3)+(COUNTIF(AC11:AN11,"△")*1)</f>
        <v>0</v>
      </c>
      <c r="AP10" s="585"/>
      <c r="AQ10" s="585"/>
      <c r="AR10" s="585"/>
      <c r="AS10" s="585"/>
      <c r="AT10" s="585"/>
      <c r="AU10" s="585"/>
      <c r="AV10" s="612"/>
      <c r="AW10" s="586"/>
    </row>
    <row r="11" spans="1:49" ht="17.100000000000001" customHeight="1" x14ac:dyDescent="0.25">
      <c r="A11" s="585"/>
      <c r="B11" s="583"/>
      <c r="C11" s="599"/>
      <c r="D11" s="614" t="str">
        <f>IF(D10="","",IF(D10-F10&gt;0,"○",IF(D10-F10=0,"△","●")))</f>
        <v/>
      </c>
      <c r="E11" s="615"/>
      <c r="F11" s="616"/>
      <c r="G11" s="614" t="str">
        <f>IF(G10="","",IF(G10-I10&gt;0,"○",IF(G10-I10=0,"△","●")))</f>
        <v/>
      </c>
      <c r="H11" s="615"/>
      <c r="I11" s="616"/>
      <c r="J11" s="614" t="str">
        <f>IF(J10="","",IF(J10-L10&gt;0,"○",IF(J10-L10=0,"△","●")))</f>
        <v/>
      </c>
      <c r="K11" s="615"/>
      <c r="L11" s="616"/>
      <c r="M11" s="603"/>
      <c r="N11" s="604"/>
      <c r="O11" s="605"/>
      <c r="P11" s="606"/>
      <c r="Q11" s="606"/>
      <c r="R11" s="606"/>
      <c r="S11" s="607"/>
      <c r="T11" s="607"/>
      <c r="U11" s="607"/>
      <c r="V11" s="607"/>
      <c r="W11" s="592"/>
      <c r="X11" s="593"/>
      <c r="Y11" s="68"/>
      <c r="Z11" s="585"/>
      <c r="AA11" s="598"/>
      <c r="AB11" s="599"/>
      <c r="AC11" s="614" t="str">
        <f>IF(AC10="","",IF(AC10-AE10&gt;0,"○",IF(AC10-AE10=0,"△","●")))</f>
        <v/>
      </c>
      <c r="AD11" s="615"/>
      <c r="AE11" s="616"/>
      <c r="AF11" s="614" t="str">
        <f>IF(AF10="","",IF(AF10-AH10&gt;0,"○",IF(AF10-AH10=0,"△","●")))</f>
        <v/>
      </c>
      <c r="AG11" s="615"/>
      <c r="AH11" s="616"/>
      <c r="AI11" s="614" t="str">
        <f>IF(AI10="","",IF(AI10-AK10&gt;0,"○",IF(AI10-AK10=0,"△","●")))</f>
        <v/>
      </c>
      <c r="AJ11" s="615"/>
      <c r="AK11" s="616"/>
      <c r="AL11" s="603"/>
      <c r="AM11" s="604"/>
      <c r="AN11" s="605"/>
      <c r="AO11" s="585"/>
      <c r="AP11" s="585"/>
      <c r="AQ11" s="585"/>
      <c r="AR11" s="585"/>
      <c r="AS11" s="585"/>
      <c r="AT11" s="585"/>
      <c r="AU11" s="585"/>
      <c r="AV11" s="613"/>
      <c r="AW11" s="586"/>
    </row>
    <row r="12" spans="1:49" ht="17.100000000000001" customHeight="1" x14ac:dyDescent="0.25">
      <c r="A12" s="67"/>
      <c r="B12" s="67"/>
      <c r="C12" s="67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59"/>
      <c r="Q12" s="159"/>
      <c r="R12" s="159"/>
      <c r="S12" s="159"/>
      <c r="T12" s="159"/>
      <c r="U12" s="159"/>
      <c r="V12" s="159"/>
      <c r="W12" s="159"/>
      <c r="X12" s="68"/>
      <c r="Y12" s="68"/>
      <c r="Z12" s="67"/>
      <c r="AA12" s="67"/>
      <c r="AB12" s="67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159"/>
      <c r="AP12" s="159"/>
      <c r="AQ12" s="159"/>
      <c r="AR12" s="159"/>
      <c r="AS12" s="159"/>
      <c r="AT12" s="159"/>
      <c r="AU12" s="159"/>
      <c r="AV12" s="159"/>
      <c r="AW12" s="68"/>
    </row>
    <row r="13" spans="1:49" ht="16.899999999999999" customHeight="1" x14ac:dyDescent="0.25">
      <c r="B13" s="67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60" t="s">
        <v>98</v>
      </c>
      <c r="P13" s="159"/>
      <c r="Q13" s="159"/>
      <c r="R13" s="159"/>
      <c r="S13" s="159"/>
      <c r="T13" s="683" t="s">
        <v>108</v>
      </c>
      <c r="U13" s="683"/>
      <c r="V13" s="683"/>
      <c r="W13" s="683"/>
      <c r="X13" s="68"/>
      <c r="Y13" s="68"/>
      <c r="AA13" s="67"/>
      <c r="AB13" s="67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159"/>
      <c r="AP13" s="159"/>
      <c r="AQ13" s="159"/>
      <c r="AR13" s="159"/>
      <c r="AS13" s="159"/>
      <c r="AT13" s="159"/>
      <c r="AU13" s="159"/>
      <c r="AV13" s="159"/>
      <c r="AW13" s="68"/>
    </row>
    <row r="14" spans="1:49" ht="17.100000000000001" customHeight="1" x14ac:dyDescent="0.25">
      <c r="A14" s="641" t="s">
        <v>5</v>
      </c>
      <c r="B14" s="584" t="s">
        <v>6</v>
      </c>
      <c r="C14" s="576"/>
      <c r="D14" s="643" t="str">
        <f>B2</f>
        <v>O</v>
      </c>
      <c r="E14" s="644"/>
      <c r="F14" s="644" t="s">
        <v>29</v>
      </c>
      <c r="G14" s="644"/>
      <c r="H14" s="644"/>
      <c r="I14" s="273"/>
      <c r="J14" s="644" t="s">
        <v>84</v>
      </c>
      <c r="K14" s="644"/>
      <c r="L14" s="644"/>
      <c r="M14" s="644"/>
      <c r="N14" s="647" t="s">
        <v>436</v>
      </c>
      <c r="O14" s="647"/>
      <c r="P14" s="647"/>
      <c r="Q14" s="647"/>
      <c r="R14" s="647"/>
      <c r="S14" s="647"/>
      <c r="T14" s="647"/>
      <c r="U14" s="647"/>
      <c r="V14" s="648"/>
      <c r="W14" s="619" t="s">
        <v>85</v>
      </c>
      <c r="X14" s="594" t="s">
        <v>8</v>
      </c>
      <c r="Y14" s="70"/>
      <c r="Z14" s="639" t="s">
        <v>5</v>
      </c>
      <c r="AA14" s="584" t="s">
        <v>6</v>
      </c>
      <c r="AB14" s="576"/>
      <c r="AC14" s="640" t="str">
        <f>AA2</f>
        <v>Ａ</v>
      </c>
      <c r="AD14" s="618"/>
      <c r="AE14" s="618" t="s">
        <v>29</v>
      </c>
      <c r="AF14" s="618"/>
      <c r="AG14" s="618"/>
      <c r="AH14" s="161"/>
      <c r="AI14" s="618" t="s">
        <v>84</v>
      </c>
      <c r="AJ14" s="618"/>
      <c r="AK14" s="618"/>
      <c r="AL14" s="618"/>
      <c r="AM14" s="618"/>
      <c r="AN14" s="618"/>
      <c r="AO14" s="618"/>
      <c r="AP14" s="618"/>
      <c r="AQ14" s="618"/>
      <c r="AR14" s="618"/>
      <c r="AS14" s="618"/>
      <c r="AT14" s="618"/>
      <c r="AU14" s="597"/>
      <c r="AV14" s="619" t="s">
        <v>85</v>
      </c>
      <c r="AW14" s="594" t="s">
        <v>8</v>
      </c>
    </row>
    <row r="15" spans="1:49" ht="17.100000000000001" customHeight="1" x14ac:dyDescent="0.25">
      <c r="A15" s="642"/>
      <c r="B15" s="577"/>
      <c r="C15" s="579"/>
      <c r="D15" s="645"/>
      <c r="E15" s="646"/>
      <c r="F15" s="646"/>
      <c r="G15" s="646"/>
      <c r="H15" s="646"/>
      <c r="I15" s="274"/>
      <c r="J15" s="646"/>
      <c r="K15" s="646"/>
      <c r="L15" s="646"/>
      <c r="M15" s="646"/>
      <c r="N15" s="649"/>
      <c r="O15" s="649"/>
      <c r="P15" s="649"/>
      <c r="Q15" s="649"/>
      <c r="R15" s="649"/>
      <c r="S15" s="649"/>
      <c r="T15" s="649"/>
      <c r="U15" s="649"/>
      <c r="V15" s="650"/>
      <c r="W15" s="638"/>
      <c r="X15" s="595"/>
      <c r="Y15" s="70"/>
      <c r="Z15" s="639"/>
      <c r="AA15" s="577"/>
      <c r="AB15" s="579"/>
      <c r="AC15" s="598"/>
      <c r="AD15" s="583"/>
      <c r="AE15" s="583"/>
      <c r="AF15" s="583"/>
      <c r="AG15" s="583"/>
      <c r="AH15" s="162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99"/>
      <c r="AV15" s="620"/>
      <c r="AW15" s="620"/>
    </row>
    <row r="16" spans="1:49" ht="17.100000000000001" customHeight="1" x14ac:dyDescent="0.3">
      <c r="A16" s="621">
        <v>1</v>
      </c>
      <c r="B16" s="623">
        <v>0.4375</v>
      </c>
      <c r="C16" s="624"/>
      <c r="D16" s="627" t="str">
        <f>B8</f>
        <v>アロンドラFC</v>
      </c>
      <c r="E16" s="628"/>
      <c r="F16" s="628"/>
      <c r="G16" s="628"/>
      <c r="H16" s="609"/>
      <c r="I16" s="630"/>
      <c r="J16" s="631"/>
      <c r="K16" s="634" t="s">
        <v>39</v>
      </c>
      <c r="L16" s="113"/>
      <c r="M16" s="114" t="s">
        <v>38</v>
      </c>
      <c r="N16" s="113"/>
      <c r="O16" s="636" t="s">
        <v>40</v>
      </c>
      <c r="P16" s="644"/>
      <c r="Q16" s="652"/>
      <c r="R16" s="640" t="str">
        <f>B10</f>
        <v>レドンドFC</v>
      </c>
      <c r="S16" s="618"/>
      <c r="T16" s="618"/>
      <c r="U16" s="618"/>
      <c r="V16" s="597"/>
      <c r="W16" s="651" t="str">
        <f>B6</f>
        <v>石和SSS</v>
      </c>
      <c r="X16" s="651" t="str">
        <f>B4</f>
        <v>U韮崎SC</v>
      </c>
      <c r="Y16" s="70"/>
      <c r="Z16" s="664">
        <v>1</v>
      </c>
      <c r="AA16" s="623">
        <f>B16</f>
        <v>0.4375</v>
      </c>
      <c r="AB16" s="624"/>
      <c r="AC16" s="654" t="str">
        <f>D16</f>
        <v>アロンドラFC</v>
      </c>
      <c r="AD16" s="654"/>
      <c r="AE16" s="654"/>
      <c r="AF16" s="654"/>
      <c r="AG16" s="654"/>
      <c r="AH16" s="656"/>
      <c r="AI16" s="657"/>
      <c r="AJ16" s="660" t="s">
        <v>39</v>
      </c>
      <c r="AK16" s="26"/>
      <c r="AL16" s="127" t="s">
        <v>38</v>
      </c>
      <c r="AM16" s="26"/>
      <c r="AN16" s="662" t="s">
        <v>40</v>
      </c>
      <c r="AO16" s="640"/>
      <c r="AP16" s="597"/>
      <c r="AQ16" s="654" t="str">
        <f>R16</f>
        <v>レドンドFC</v>
      </c>
      <c r="AR16" s="654"/>
      <c r="AS16" s="654"/>
      <c r="AT16" s="654"/>
      <c r="AU16" s="654"/>
      <c r="AV16" s="651" t="str">
        <f>W16</f>
        <v>石和SSS</v>
      </c>
      <c r="AW16" s="651" t="str">
        <f>X16</f>
        <v>U韮崎SC</v>
      </c>
    </row>
    <row r="17" spans="1:49" ht="17.100000000000001" customHeight="1" x14ac:dyDescent="0.3">
      <c r="A17" s="622"/>
      <c r="B17" s="625"/>
      <c r="C17" s="626"/>
      <c r="D17" s="629"/>
      <c r="E17" s="610"/>
      <c r="F17" s="610"/>
      <c r="G17" s="610"/>
      <c r="H17" s="611"/>
      <c r="I17" s="632"/>
      <c r="J17" s="633"/>
      <c r="K17" s="635"/>
      <c r="L17" s="115"/>
      <c r="M17" s="116" t="s">
        <v>38</v>
      </c>
      <c r="N17" s="115"/>
      <c r="O17" s="637"/>
      <c r="P17" s="646"/>
      <c r="Q17" s="653"/>
      <c r="R17" s="598"/>
      <c r="S17" s="583"/>
      <c r="T17" s="583"/>
      <c r="U17" s="583"/>
      <c r="V17" s="599"/>
      <c r="W17" s="620"/>
      <c r="X17" s="620"/>
      <c r="Y17" s="70"/>
      <c r="Z17" s="664"/>
      <c r="AA17" s="625"/>
      <c r="AB17" s="626"/>
      <c r="AC17" s="655"/>
      <c r="AD17" s="655"/>
      <c r="AE17" s="655"/>
      <c r="AF17" s="655"/>
      <c r="AG17" s="655"/>
      <c r="AH17" s="658"/>
      <c r="AI17" s="659"/>
      <c r="AJ17" s="661"/>
      <c r="AK17" s="27"/>
      <c r="AL17" s="278" t="s">
        <v>38</v>
      </c>
      <c r="AM17" s="27"/>
      <c r="AN17" s="663"/>
      <c r="AO17" s="598"/>
      <c r="AP17" s="599"/>
      <c r="AQ17" s="655"/>
      <c r="AR17" s="655"/>
      <c r="AS17" s="655"/>
      <c r="AT17" s="655"/>
      <c r="AU17" s="655"/>
      <c r="AV17" s="620"/>
      <c r="AW17" s="620"/>
    </row>
    <row r="18" spans="1:49" ht="17.100000000000001" customHeight="1" x14ac:dyDescent="0.3">
      <c r="A18" s="621">
        <v>2</v>
      </c>
      <c r="B18" s="623">
        <v>0.47916666666666669</v>
      </c>
      <c r="C18" s="624"/>
      <c r="D18" s="627" t="str">
        <f>B4</f>
        <v>U韮崎SC</v>
      </c>
      <c r="E18" s="628"/>
      <c r="F18" s="628"/>
      <c r="G18" s="628"/>
      <c r="H18" s="609"/>
      <c r="I18" s="630"/>
      <c r="J18" s="631"/>
      <c r="K18" s="634" t="s">
        <v>39</v>
      </c>
      <c r="L18" s="113"/>
      <c r="M18" s="114" t="s">
        <v>38</v>
      </c>
      <c r="N18" s="113"/>
      <c r="O18" s="636" t="s">
        <v>40</v>
      </c>
      <c r="P18" s="644"/>
      <c r="Q18" s="652"/>
      <c r="R18" s="640" t="str">
        <f>B6</f>
        <v>石和SSS</v>
      </c>
      <c r="S18" s="618"/>
      <c r="T18" s="618"/>
      <c r="U18" s="618"/>
      <c r="V18" s="597"/>
      <c r="W18" s="651" t="str">
        <f>B10</f>
        <v>レドンドFC</v>
      </c>
      <c r="X18" s="651" t="str">
        <f>B8</f>
        <v>アロンドラFC</v>
      </c>
      <c r="Y18" s="70"/>
      <c r="Z18" s="664">
        <v>2</v>
      </c>
      <c r="AA18" s="623">
        <f t="shared" ref="AA18" si="9">B18</f>
        <v>0.47916666666666669</v>
      </c>
      <c r="AB18" s="624"/>
      <c r="AC18" s="654" t="str">
        <f t="shared" ref="AC18" si="10">D18</f>
        <v>U韮崎SC</v>
      </c>
      <c r="AD18" s="654"/>
      <c r="AE18" s="654"/>
      <c r="AF18" s="654"/>
      <c r="AG18" s="654"/>
      <c r="AH18" s="656"/>
      <c r="AI18" s="657"/>
      <c r="AJ18" s="660" t="s">
        <v>39</v>
      </c>
      <c r="AK18" s="26"/>
      <c r="AL18" s="127" t="s">
        <v>38</v>
      </c>
      <c r="AM18" s="26"/>
      <c r="AN18" s="662" t="s">
        <v>40</v>
      </c>
      <c r="AO18" s="640"/>
      <c r="AP18" s="597"/>
      <c r="AQ18" s="654" t="str">
        <f t="shared" ref="AQ18" si="11">R18</f>
        <v>石和SSS</v>
      </c>
      <c r="AR18" s="654"/>
      <c r="AS18" s="654"/>
      <c r="AT18" s="654"/>
      <c r="AU18" s="654"/>
      <c r="AV18" s="651" t="str">
        <f t="shared" ref="AV18:AW18" si="12">W18</f>
        <v>レドンドFC</v>
      </c>
      <c r="AW18" s="651" t="str">
        <f t="shared" si="12"/>
        <v>アロンドラFC</v>
      </c>
    </row>
    <row r="19" spans="1:49" ht="17.100000000000001" customHeight="1" x14ac:dyDescent="0.3">
      <c r="A19" s="622"/>
      <c r="B19" s="625"/>
      <c r="C19" s="626"/>
      <c r="D19" s="629"/>
      <c r="E19" s="610"/>
      <c r="F19" s="610"/>
      <c r="G19" s="610"/>
      <c r="H19" s="611"/>
      <c r="I19" s="632"/>
      <c r="J19" s="633"/>
      <c r="K19" s="635"/>
      <c r="L19" s="115"/>
      <c r="M19" s="116" t="s">
        <v>38</v>
      </c>
      <c r="N19" s="115"/>
      <c r="O19" s="637"/>
      <c r="P19" s="646"/>
      <c r="Q19" s="653"/>
      <c r="R19" s="598"/>
      <c r="S19" s="583"/>
      <c r="T19" s="583"/>
      <c r="U19" s="583"/>
      <c r="V19" s="599"/>
      <c r="W19" s="620"/>
      <c r="X19" s="620"/>
      <c r="Y19" s="70"/>
      <c r="Z19" s="664"/>
      <c r="AA19" s="625"/>
      <c r="AB19" s="626"/>
      <c r="AC19" s="655"/>
      <c r="AD19" s="655"/>
      <c r="AE19" s="655"/>
      <c r="AF19" s="655"/>
      <c r="AG19" s="655"/>
      <c r="AH19" s="658"/>
      <c r="AI19" s="659"/>
      <c r="AJ19" s="661"/>
      <c r="AK19" s="27"/>
      <c r="AL19" s="278" t="s">
        <v>38</v>
      </c>
      <c r="AM19" s="27"/>
      <c r="AN19" s="663"/>
      <c r="AO19" s="598"/>
      <c r="AP19" s="599"/>
      <c r="AQ19" s="655"/>
      <c r="AR19" s="655"/>
      <c r="AS19" s="655"/>
      <c r="AT19" s="655"/>
      <c r="AU19" s="655"/>
      <c r="AV19" s="620"/>
      <c r="AW19" s="620"/>
    </row>
    <row r="20" spans="1:49" ht="17.100000000000001" customHeight="1" x14ac:dyDescent="0.3">
      <c r="A20" s="621">
        <v>3</v>
      </c>
      <c r="B20" s="623">
        <v>0.5625</v>
      </c>
      <c r="C20" s="624"/>
      <c r="D20" s="627" t="str">
        <f>B6</f>
        <v>石和SSS</v>
      </c>
      <c r="E20" s="628"/>
      <c r="F20" s="628"/>
      <c r="G20" s="628"/>
      <c r="H20" s="609"/>
      <c r="I20" s="630"/>
      <c r="J20" s="631"/>
      <c r="K20" s="634" t="s">
        <v>39</v>
      </c>
      <c r="L20" s="113"/>
      <c r="M20" s="114" t="s">
        <v>38</v>
      </c>
      <c r="N20" s="113"/>
      <c r="O20" s="636" t="s">
        <v>40</v>
      </c>
      <c r="P20" s="644"/>
      <c r="Q20" s="652"/>
      <c r="R20" s="640" t="str">
        <f>B8</f>
        <v>アロンドラFC</v>
      </c>
      <c r="S20" s="618"/>
      <c r="T20" s="618"/>
      <c r="U20" s="618"/>
      <c r="V20" s="597"/>
      <c r="W20" s="651" t="str">
        <f>B4</f>
        <v>U韮崎SC</v>
      </c>
      <c r="X20" s="651" t="str">
        <f>B10</f>
        <v>レドンドFC</v>
      </c>
      <c r="Y20" s="70"/>
      <c r="Z20" s="664">
        <v>3</v>
      </c>
      <c r="AA20" s="623">
        <f t="shared" ref="AA20" si="13">B20</f>
        <v>0.5625</v>
      </c>
      <c r="AB20" s="624"/>
      <c r="AC20" s="654" t="str">
        <f t="shared" ref="AC20" si="14">D20</f>
        <v>石和SSS</v>
      </c>
      <c r="AD20" s="654"/>
      <c r="AE20" s="654"/>
      <c r="AF20" s="654"/>
      <c r="AG20" s="654"/>
      <c r="AH20" s="656"/>
      <c r="AI20" s="657"/>
      <c r="AJ20" s="660" t="s">
        <v>39</v>
      </c>
      <c r="AK20" s="26"/>
      <c r="AL20" s="127" t="s">
        <v>38</v>
      </c>
      <c r="AM20" s="26"/>
      <c r="AN20" s="662" t="s">
        <v>40</v>
      </c>
      <c r="AO20" s="640"/>
      <c r="AP20" s="597"/>
      <c r="AQ20" s="654" t="str">
        <f t="shared" ref="AQ20" si="15">R20</f>
        <v>アロンドラFC</v>
      </c>
      <c r="AR20" s="654"/>
      <c r="AS20" s="654"/>
      <c r="AT20" s="654"/>
      <c r="AU20" s="654"/>
      <c r="AV20" s="651" t="str">
        <f t="shared" ref="AV20:AW20" si="16">W20</f>
        <v>U韮崎SC</v>
      </c>
      <c r="AW20" s="651" t="str">
        <f t="shared" si="16"/>
        <v>レドンドFC</v>
      </c>
    </row>
    <row r="21" spans="1:49" ht="17.100000000000001" customHeight="1" x14ac:dyDescent="0.3">
      <c r="A21" s="622"/>
      <c r="B21" s="625"/>
      <c r="C21" s="626"/>
      <c r="D21" s="629"/>
      <c r="E21" s="610"/>
      <c r="F21" s="610"/>
      <c r="G21" s="610"/>
      <c r="H21" s="611"/>
      <c r="I21" s="632"/>
      <c r="J21" s="633"/>
      <c r="K21" s="635"/>
      <c r="L21" s="115"/>
      <c r="M21" s="116" t="s">
        <v>38</v>
      </c>
      <c r="N21" s="115"/>
      <c r="O21" s="637"/>
      <c r="P21" s="646"/>
      <c r="Q21" s="653"/>
      <c r="R21" s="598"/>
      <c r="S21" s="583"/>
      <c r="T21" s="583"/>
      <c r="U21" s="583"/>
      <c r="V21" s="599"/>
      <c r="W21" s="620"/>
      <c r="X21" s="620"/>
      <c r="Y21" s="70"/>
      <c r="Z21" s="664"/>
      <c r="AA21" s="625"/>
      <c r="AB21" s="626"/>
      <c r="AC21" s="655"/>
      <c r="AD21" s="655"/>
      <c r="AE21" s="655"/>
      <c r="AF21" s="655"/>
      <c r="AG21" s="655"/>
      <c r="AH21" s="658"/>
      <c r="AI21" s="659"/>
      <c r="AJ21" s="661"/>
      <c r="AK21" s="27"/>
      <c r="AL21" s="278" t="s">
        <v>38</v>
      </c>
      <c r="AM21" s="27"/>
      <c r="AN21" s="663"/>
      <c r="AO21" s="598"/>
      <c r="AP21" s="599"/>
      <c r="AQ21" s="655"/>
      <c r="AR21" s="655"/>
      <c r="AS21" s="655"/>
      <c r="AT21" s="655"/>
      <c r="AU21" s="655"/>
      <c r="AV21" s="620"/>
      <c r="AW21" s="620"/>
    </row>
    <row r="22" spans="1:49" ht="17.100000000000001" customHeight="1" x14ac:dyDescent="0.3">
      <c r="A22" s="621">
        <v>4</v>
      </c>
      <c r="B22" s="623">
        <v>0.60416666666666663</v>
      </c>
      <c r="C22" s="624"/>
      <c r="D22" s="627" t="str">
        <f>B4</f>
        <v>U韮崎SC</v>
      </c>
      <c r="E22" s="628"/>
      <c r="F22" s="628"/>
      <c r="G22" s="628"/>
      <c r="H22" s="609"/>
      <c r="I22" s="630"/>
      <c r="J22" s="631"/>
      <c r="K22" s="634" t="s">
        <v>39</v>
      </c>
      <c r="L22" s="117"/>
      <c r="M22" s="118" t="s">
        <v>38</v>
      </c>
      <c r="N22" s="117"/>
      <c r="O22" s="636" t="s">
        <v>40</v>
      </c>
      <c r="P22" s="644"/>
      <c r="Q22" s="652"/>
      <c r="R22" s="640" t="str">
        <f>B10</f>
        <v>レドンドFC</v>
      </c>
      <c r="S22" s="618"/>
      <c r="T22" s="618"/>
      <c r="U22" s="618"/>
      <c r="V22" s="597"/>
      <c r="W22" s="651" t="str">
        <f>B8</f>
        <v>アロンドラFC</v>
      </c>
      <c r="X22" s="651" t="str">
        <f>B6</f>
        <v>石和SSS</v>
      </c>
      <c r="Y22" s="70"/>
      <c r="Z22" s="664">
        <v>4</v>
      </c>
      <c r="AA22" s="623">
        <f t="shared" ref="AA22" si="17">B22</f>
        <v>0.60416666666666663</v>
      </c>
      <c r="AB22" s="624"/>
      <c r="AC22" s="654" t="str">
        <f t="shared" ref="AC22" si="18">D22</f>
        <v>U韮崎SC</v>
      </c>
      <c r="AD22" s="654"/>
      <c r="AE22" s="654"/>
      <c r="AF22" s="654"/>
      <c r="AG22" s="654"/>
      <c r="AH22" s="665"/>
      <c r="AI22" s="666"/>
      <c r="AJ22" s="667" t="s">
        <v>39</v>
      </c>
      <c r="AK22" s="67"/>
      <c r="AL22" s="71" t="s">
        <v>38</v>
      </c>
      <c r="AM22" s="67"/>
      <c r="AN22" s="668" t="s">
        <v>40</v>
      </c>
      <c r="AO22" s="640"/>
      <c r="AP22" s="597"/>
      <c r="AQ22" s="654" t="str">
        <f t="shared" ref="AQ22" si="19">R22</f>
        <v>レドンドFC</v>
      </c>
      <c r="AR22" s="654"/>
      <c r="AS22" s="654"/>
      <c r="AT22" s="654"/>
      <c r="AU22" s="654"/>
      <c r="AV22" s="651" t="str">
        <f t="shared" ref="AV22:AW22" si="20">W22</f>
        <v>アロンドラFC</v>
      </c>
      <c r="AW22" s="651" t="str">
        <f t="shared" si="20"/>
        <v>石和SSS</v>
      </c>
    </row>
    <row r="23" spans="1:49" ht="17.100000000000001" customHeight="1" x14ac:dyDescent="0.3">
      <c r="A23" s="622"/>
      <c r="B23" s="625"/>
      <c r="C23" s="626"/>
      <c r="D23" s="629"/>
      <c r="E23" s="610"/>
      <c r="F23" s="610"/>
      <c r="G23" s="610"/>
      <c r="H23" s="611"/>
      <c r="I23" s="632"/>
      <c r="J23" s="633"/>
      <c r="K23" s="635"/>
      <c r="L23" s="115"/>
      <c r="M23" s="116" t="s">
        <v>38</v>
      </c>
      <c r="N23" s="115"/>
      <c r="O23" s="637"/>
      <c r="P23" s="646"/>
      <c r="Q23" s="653"/>
      <c r="R23" s="598"/>
      <c r="S23" s="583"/>
      <c r="T23" s="583"/>
      <c r="U23" s="583"/>
      <c r="V23" s="599"/>
      <c r="W23" s="620"/>
      <c r="X23" s="620"/>
      <c r="Y23" s="70"/>
      <c r="Z23" s="664"/>
      <c r="AA23" s="625"/>
      <c r="AB23" s="626"/>
      <c r="AC23" s="655"/>
      <c r="AD23" s="655"/>
      <c r="AE23" s="655"/>
      <c r="AF23" s="655"/>
      <c r="AG23" s="655"/>
      <c r="AH23" s="658"/>
      <c r="AI23" s="659"/>
      <c r="AJ23" s="661"/>
      <c r="AK23" s="27"/>
      <c r="AL23" s="278" t="s">
        <v>38</v>
      </c>
      <c r="AM23" s="27"/>
      <c r="AN23" s="663"/>
      <c r="AO23" s="598"/>
      <c r="AP23" s="599"/>
      <c r="AQ23" s="655"/>
      <c r="AR23" s="655"/>
      <c r="AS23" s="655"/>
      <c r="AT23" s="655"/>
      <c r="AU23" s="655"/>
      <c r="AV23" s="620"/>
      <c r="AW23" s="620"/>
    </row>
    <row r="24" spans="1:49" ht="17.100000000000001" customHeight="1" x14ac:dyDescent="0.25">
      <c r="A24" s="664"/>
      <c r="B24" s="623"/>
      <c r="C24" s="624"/>
      <c r="D24" s="655"/>
      <c r="E24" s="655"/>
      <c r="F24" s="655"/>
      <c r="G24" s="655"/>
      <c r="H24" s="655"/>
      <c r="I24" s="656"/>
      <c r="J24" s="657"/>
      <c r="K24" s="660" t="s">
        <v>39</v>
      </c>
      <c r="L24" s="26"/>
      <c r="M24" s="127" t="s">
        <v>38</v>
      </c>
      <c r="N24" s="26"/>
      <c r="O24" s="662" t="s">
        <v>40</v>
      </c>
      <c r="P24" s="618"/>
      <c r="Q24" s="597"/>
      <c r="R24" s="584"/>
      <c r="S24" s="575"/>
      <c r="T24" s="575"/>
      <c r="U24" s="575"/>
      <c r="V24" s="576"/>
      <c r="W24" s="651"/>
      <c r="X24" s="651"/>
      <c r="Y24" s="70"/>
      <c r="Z24" s="664"/>
      <c r="AA24" s="623"/>
      <c r="AB24" s="624"/>
      <c r="AC24" s="655"/>
      <c r="AD24" s="655"/>
      <c r="AE24" s="655"/>
      <c r="AF24" s="655"/>
      <c r="AG24" s="655"/>
      <c r="AH24" s="656"/>
      <c r="AI24" s="657"/>
      <c r="AJ24" s="660" t="s">
        <v>39</v>
      </c>
      <c r="AK24" s="26"/>
      <c r="AL24" s="127" t="s">
        <v>38</v>
      </c>
      <c r="AM24" s="26"/>
      <c r="AN24" s="662" t="s">
        <v>40</v>
      </c>
      <c r="AO24" s="640"/>
      <c r="AP24" s="597"/>
      <c r="AQ24" s="584"/>
      <c r="AR24" s="575"/>
      <c r="AS24" s="575"/>
      <c r="AT24" s="575"/>
      <c r="AU24" s="576"/>
      <c r="AV24" s="651"/>
      <c r="AW24" s="651"/>
    </row>
    <row r="25" spans="1:49" ht="17.100000000000001" customHeight="1" x14ac:dyDescent="0.25">
      <c r="A25" s="664"/>
      <c r="B25" s="625"/>
      <c r="C25" s="626"/>
      <c r="D25" s="655"/>
      <c r="E25" s="655"/>
      <c r="F25" s="655"/>
      <c r="G25" s="655"/>
      <c r="H25" s="655"/>
      <c r="I25" s="658"/>
      <c r="J25" s="659"/>
      <c r="K25" s="661"/>
      <c r="L25" s="27"/>
      <c r="M25" s="278" t="s">
        <v>38</v>
      </c>
      <c r="N25" s="27"/>
      <c r="O25" s="663"/>
      <c r="P25" s="583"/>
      <c r="Q25" s="599"/>
      <c r="R25" s="577"/>
      <c r="S25" s="578"/>
      <c r="T25" s="578"/>
      <c r="U25" s="578"/>
      <c r="V25" s="579"/>
      <c r="W25" s="620"/>
      <c r="X25" s="620"/>
      <c r="Y25" s="70"/>
      <c r="Z25" s="664"/>
      <c r="AA25" s="625"/>
      <c r="AB25" s="626"/>
      <c r="AC25" s="655"/>
      <c r="AD25" s="655"/>
      <c r="AE25" s="655"/>
      <c r="AF25" s="655"/>
      <c r="AG25" s="655"/>
      <c r="AH25" s="658"/>
      <c r="AI25" s="659"/>
      <c r="AJ25" s="661"/>
      <c r="AK25" s="27"/>
      <c r="AL25" s="278" t="s">
        <v>38</v>
      </c>
      <c r="AM25" s="27"/>
      <c r="AN25" s="663"/>
      <c r="AO25" s="598"/>
      <c r="AP25" s="599"/>
      <c r="AQ25" s="577"/>
      <c r="AR25" s="578"/>
      <c r="AS25" s="578"/>
      <c r="AT25" s="578"/>
      <c r="AU25" s="579"/>
      <c r="AV25" s="620"/>
      <c r="AW25" s="620"/>
    </row>
    <row r="26" spans="1:49" ht="17.100000000000001" customHeight="1" x14ac:dyDescent="0.25">
      <c r="A26" s="277"/>
      <c r="B26" s="277"/>
      <c r="C26" s="163"/>
      <c r="D26" s="58"/>
      <c r="E26" s="59"/>
      <c r="F26" s="59"/>
      <c r="G26" s="59"/>
      <c r="H26" s="59"/>
      <c r="I26" s="60"/>
      <c r="K26" s="62"/>
      <c r="M26" s="63"/>
      <c r="O26" s="62"/>
      <c r="P26" s="59"/>
      <c r="Z26" s="277"/>
      <c r="AA26" s="277"/>
      <c r="AB26" s="163"/>
      <c r="AC26" s="58"/>
      <c r="AD26" s="59"/>
      <c r="AE26" s="59"/>
      <c r="AF26" s="59"/>
      <c r="AG26" s="59"/>
      <c r="AH26" s="60"/>
      <c r="AJ26" s="62"/>
      <c r="AL26" s="63"/>
      <c r="AN26" s="62"/>
      <c r="AO26" s="59"/>
    </row>
    <row r="27" spans="1:49" ht="17.100000000000001" customHeight="1" x14ac:dyDescent="0.25">
      <c r="A27" s="67"/>
      <c r="B27" s="67"/>
      <c r="O27" s="160" t="s">
        <v>227</v>
      </c>
      <c r="T27" s="683" t="s">
        <v>108</v>
      </c>
      <c r="U27" s="683"/>
      <c r="V27" s="683"/>
      <c r="W27" s="683"/>
      <c r="Z27" s="67"/>
      <c r="AA27" s="67"/>
    </row>
    <row r="28" spans="1:49" ht="17.100000000000001" customHeight="1" x14ac:dyDescent="0.25">
      <c r="A28" s="639" t="s">
        <v>5</v>
      </c>
      <c r="B28" s="584" t="s">
        <v>6</v>
      </c>
      <c r="C28" s="576"/>
      <c r="D28" s="669" t="str">
        <f>D14</f>
        <v>O</v>
      </c>
      <c r="E28" s="670"/>
      <c r="F28" s="670" t="s">
        <v>29</v>
      </c>
      <c r="G28" s="670"/>
      <c r="H28" s="670"/>
      <c r="I28" s="172"/>
      <c r="J28" s="670" t="s">
        <v>86</v>
      </c>
      <c r="K28" s="670"/>
      <c r="L28" s="670"/>
      <c r="M28" s="670"/>
      <c r="N28" s="673" t="s">
        <v>437</v>
      </c>
      <c r="O28" s="673"/>
      <c r="P28" s="673"/>
      <c r="Q28" s="673"/>
      <c r="R28" s="673"/>
      <c r="S28" s="673"/>
      <c r="T28" s="673"/>
      <c r="U28" s="673"/>
      <c r="V28" s="674"/>
      <c r="W28" s="619" t="s">
        <v>85</v>
      </c>
      <c r="X28" s="594" t="s">
        <v>8</v>
      </c>
      <c r="Y28" s="70"/>
      <c r="Z28" s="639" t="s">
        <v>5</v>
      </c>
      <c r="AA28" s="584" t="s">
        <v>6</v>
      </c>
      <c r="AB28" s="576"/>
      <c r="AC28" s="640" t="str">
        <f>AC14</f>
        <v>Ａ</v>
      </c>
      <c r="AD28" s="618"/>
      <c r="AE28" s="618" t="s">
        <v>29</v>
      </c>
      <c r="AF28" s="618"/>
      <c r="AG28" s="618"/>
      <c r="AH28" s="161"/>
      <c r="AI28" s="618" t="s">
        <v>86</v>
      </c>
      <c r="AJ28" s="618"/>
      <c r="AK28" s="618"/>
      <c r="AL28" s="618"/>
      <c r="AM28" s="618"/>
      <c r="AN28" s="618"/>
      <c r="AO28" s="618"/>
      <c r="AP28" s="618"/>
      <c r="AQ28" s="618"/>
      <c r="AR28" s="618"/>
      <c r="AS28" s="618"/>
      <c r="AT28" s="618"/>
      <c r="AU28" s="597"/>
      <c r="AV28" s="619" t="s">
        <v>85</v>
      </c>
      <c r="AW28" s="594" t="s">
        <v>8</v>
      </c>
    </row>
    <row r="29" spans="1:49" ht="17.100000000000001" customHeight="1" x14ac:dyDescent="0.25">
      <c r="A29" s="639"/>
      <c r="B29" s="577"/>
      <c r="C29" s="579"/>
      <c r="D29" s="671"/>
      <c r="E29" s="672"/>
      <c r="F29" s="672"/>
      <c r="G29" s="672"/>
      <c r="H29" s="672"/>
      <c r="I29" s="173"/>
      <c r="J29" s="672"/>
      <c r="K29" s="672"/>
      <c r="L29" s="672"/>
      <c r="M29" s="672"/>
      <c r="N29" s="675"/>
      <c r="O29" s="675"/>
      <c r="P29" s="675"/>
      <c r="Q29" s="675"/>
      <c r="R29" s="675"/>
      <c r="S29" s="675"/>
      <c r="T29" s="675"/>
      <c r="U29" s="675"/>
      <c r="V29" s="676"/>
      <c r="W29" s="620"/>
      <c r="X29" s="620"/>
      <c r="Y29" s="70"/>
      <c r="Z29" s="639"/>
      <c r="AA29" s="577"/>
      <c r="AB29" s="579"/>
      <c r="AC29" s="598"/>
      <c r="AD29" s="583"/>
      <c r="AE29" s="583"/>
      <c r="AF29" s="583"/>
      <c r="AG29" s="583"/>
      <c r="AH29" s="162"/>
      <c r="AI29" s="583"/>
      <c r="AJ29" s="583"/>
      <c r="AK29" s="583"/>
      <c r="AL29" s="583"/>
      <c r="AM29" s="583"/>
      <c r="AN29" s="583"/>
      <c r="AO29" s="583"/>
      <c r="AP29" s="583"/>
      <c r="AQ29" s="583"/>
      <c r="AR29" s="583"/>
      <c r="AS29" s="583"/>
      <c r="AT29" s="583"/>
      <c r="AU29" s="599"/>
      <c r="AV29" s="620"/>
      <c r="AW29" s="620"/>
    </row>
    <row r="30" spans="1:49" ht="17.100000000000001" customHeight="1" x14ac:dyDescent="0.25">
      <c r="A30" s="664">
        <v>1</v>
      </c>
      <c r="B30" s="623">
        <v>0.41666666666666669</v>
      </c>
      <c r="C30" s="624"/>
      <c r="D30" s="654" t="str">
        <f>B6</f>
        <v>石和SSS</v>
      </c>
      <c r="E30" s="654"/>
      <c r="F30" s="654"/>
      <c r="G30" s="654"/>
      <c r="H30" s="654"/>
      <c r="I30" s="677"/>
      <c r="J30" s="678"/>
      <c r="K30" s="660" t="s">
        <v>39</v>
      </c>
      <c r="L30" s="26"/>
      <c r="M30" s="127" t="s">
        <v>38</v>
      </c>
      <c r="N30" s="26"/>
      <c r="O30" s="662" t="s">
        <v>40</v>
      </c>
      <c r="P30" s="618"/>
      <c r="Q30" s="597"/>
      <c r="R30" s="640" t="str">
        <f>B10</f>
        <v>レドンドFC</v>
      </c>
      <c r="S30" s="618"/>
      <c r="T30" s="618"/>
      <c r="U30" s="618"/>
      <c r="V30" s="597"/>
      <c r="W30" s="651" t="str">
        <f>B4</f>
        <v>U韮崎SC</v>
      </c>
      <c r="X30" s="651" t="str">
        <f>B8</f>
        <v>アロンドラFC</v>
      </c>
      <c r="Y30" s="70"/>
      <c r="Z30" s="664">
        <v>1</v>
      </c>
      <c r="AA30" s="623">
        <v>0.41666666666666669</v>
      </c>
      <c r="AB30" s="624"/>
      <c r="AC30" s="654" t="str">
        <f>D30</f>
        <v>石和SSS</v>
      </c>
      <c r="AD30" s="654"/>
      <c r="AE30" s="654"/>
      <c r="AF30" s="654"/>
      <c r="AG30" s="654"/>
      <c r="AH30" s="656"/>
      <c r="AI30" s="657"/>
      <c r="AJ30" s="660" t="s">
        <v>39</v>
      </c>
      <c r="AK30" s="26"/>
      <c r="AL30" s="127" t="s">
        <v>38</v>
      </c>
      <c r="AM30" s="26"/>
      <c r="AN30" s="662" t="s">
        <v>40</v>
      </c>
      <c r="AO30" s="640"/>
      <c r="AP30" s="597"/>
      <c r="AQ30" s="654" t="str">
        <f t="shared" ref="AQ30" si="21">R30</f>
        <v>レドンドFC</v>
      </c>
      <c r="AR30" s="654"/>
      <c r="AS30" s="654"/>
      <c r="AT30" s="654"/>
      <c r="AU30" s="654"/>
      <c r="AV30" s="651" t="str">
        <f>W30</f>
        <v>U韮崎SC</v>
      </c>
      <c r="AW30" s="651" t="str">
        <f t="shared" ref="AW30" si="22">X30</f>
        <v>アロンドラFC</v>
      </c>
    </row>
    <row r="31" spans="1:49" ht="17.100000000000001" customHeight="1" x14ac:dyDescent="0.25">
      <c r="A31" s="664"/>
      <c r="B31" s="625"/>
      <c r="C31" s="626"/>
      <c r="D31" s="655"/>
      <c r="E31" s="655"/>
      <c r="F31" s="655"/>
      <c r="G31" s="655"/>
      <c r="H31" s="655"/>
      <c r="I31" s="679"/>
      <c r="J31" s="680"/>
      <c r="K31" s="661"/>
      <c r="L31" s="27"/>
      <c r="M31" s="278" t="s">
        <v>38</v>
      </c>
      <c r="N31" s="27"/>
      <c r="O31" s="663"/>
      <c r="P31" s="583"/>
      <c r="Q31" s="599"/>
      <c r="R31" s="598"/>
      <c r="S31" s="583"/>
      <c r="T31" s="583"/>
      <c r="U31" s="583"/>
      <c r="V31" s="599"/>
      <c r="W31" s="620"/>
      <c r="X31" s="620"/>
      <c r="Y31" s="70"/>
      <c r="Z31" s="664"/>
      <c r="AA31" s="625"/>
      <c r="AB31" s="626"/>
      <c r="AC31" s="655"/>
      <c r="AD31" s="655"/>
      <c r="AE31" s="655"/>
      <c r="AF31" s="655"/>
      <c r="AG31" s="655"/>
      <c r="AH31" s="658"/>
      <c r="AI31" s="659"/>
      <c r="AJ31" s="661"/>
      <c r="AK31" s="27"/>
      <c r="AL31" s="278" t="s">
        <v>38</v>
      </c>
      <c r="AM31" s="27"/>
      <c r="AN31" s="663"/>
      <c r="AO31" s="598"/>
      <c r="AP31" s="599"/>
      <c r="AQ31" s="655"/>
      <c r="AR31" s="655"/>
      <c r="AS31" s="655"/>
      <c r="AT31" s="655"/>
      <c r="AU31" s="655"/>
      <c r="AV31" s="620"/>
      <c r="AW31" s="620"/>
    </row>
    <row r="32" spans="1:49" ht="17.100000000000001" customHeight="1" x14ac:dyDescent="0.25">
      <c r="A32" s="664">
        <v>2</v>
      </c>
      <c r="B32" s="623">
        <v>0.45833333333333331</v>
      </c>
      <c r="C32" s="624"/>
      <c r="D32" s="655" t="str">
        <f>B4</f>
        <v>U韮崎SC</v>
      </c>
      <c r="E32" s="655"/>
      <c r="F32" s="655"/>
      <c r="G32" s="655"/>
      <c r="H32" s="655"/>
      <c r="I32" s="677"/>
      <c r="J32" s="678"/>
      <c r="K32" s="660" t="s">
        <v>39</v>
      </c>
      <c r="L32" s="26"/>
      <c r="M32" s="127" t="s">
        <v>38</v>
      </c>
      <c r="N32" s="26"/>
      <c r="O32" s="662" t="s">
        <v>40</v>
      </c>
      <c r="P32" s="618"/>
      <c r="Q32" s="597"/>
      <c r="R32" s="640" t="str">
        <f>B8</f>
        <v>アロンドラFC</v>
      </c>
      <c r="S32" s="618"/>
      <c r="T32" s="618"/>
      <c r="U32" s="618"/>
      <c r="V32" s="597"/>
      <c r="W32" s="651" t="str">
        <f>B6</f>
        <v>石和SSS</v>
      </c>
      <c r="X32" s="651" t="str">
        <f>B10</f>
        <v>レドンドFC</v>
      </c>
      <c r="Y32" s="70"/>
      <c r="Z32" s="664">
        <v>2</v>
      </c>
      <c r="AA32" s="623">
        <v>0.45833333333333331</v>
      </c>
      <c r="AB32" s="624"/>
      <c r="AC32" s="654" t="str">
        <f>D32</f>
        <v>U韮崎SC</v>
      </c>
      <c r="AD32" s="654"/>
      <c r="AE32" s="654"/>
      <c r="AF32" s="654"/>
      <c r="AG32" s="654"/>
      <c r="AH32" s="656"/>
      <c r="AI32" s="657"/>
      <c r="AJ32" s="660" t="s">
        <v>39</v>
      </c>
      <c r="AK32" s="26"/>
      <c r="AL32" s="127" t="s">
        <v>38</v>
      </c>
      <c r="AM32" s="26"/>
      <c r="AN32" s="662" t="s">
        <v>40</v>
      </c>
      <c r="AO32" s="640"/>
      <c r="AP32" s="597"/>
      <c r="AQ32" s="654" t="str">
        <f t="shared" ref="AQ32" si="23">R32</f>
        <v>アロンドラFC</v>
      </c>
      <c r="AR32" s="654"/>
      <c r="AS32" s="654"/>
      <c r="AT32" s="654"/>
      <c r="AU32" s="654"/>
      <c r="AV32" s="651" t="str">
        <f>W32</f>
        <v>石和SSS</v>
      </c>
      <c r="AW32" s="651" t="str">
        <f t="shared" ref="AW32" si="24">X32</f>
        <v>レドンドFC</v>
      </c>
    </row>
    <row r="33" spans="1:49" ht="17.100000000000001" customHeight="1" x14ac:dyDescent="0.25">
      <c r="A33" s="664"/>
      <c r="B33" s="625"/>
      <c r="C33" s="626"/>
      <c r="D33" s="655"/>
      <c r="E33" s="655"/>
      <c r="F33" s="655"/>
      <c r="G33" s="655"/>
      <c r="H33" s="655"/>
      <c r="I33" s="679"/>
      <c r="J33" s="680"/>
      <c r="K33" s="661"/>
      <c r="L33" s="27"/>
      <c r="M33" s="278" t="s">
        <v>38</v>
      </c>
      <c r="N33" s="27"/>
      <c r="O33" s="663"/>
      <c r="P33" s="583"/>
      <c r="Q33" s="599"/>
      <c r="R33" s="598"/>
      <c r="S33" s="583"/>
      <c r="T33" s="583"/>
      <c r="U33" s="583"/>
      <c r="V33" s="599"/>
      <c r="W33" s="620"/>
      <c r="X33" s="620"/>
      <c r="Y33" s="70"/>
      <c r="Z33" s="664"/>
      <c r="AA33" s="625"/>
      <c r="AB33" s="626"/>
      <c r="AC33" s="655"/>
      <c r="AD33" s="655"/>
      <c r="AE33" s="655"/>
      <c r="AF33" s="655"/>
      <c r="AG33" s="655"/>
      <c r="AH33" s="658"/>
      <c r="AI33" s="659"/>
      <c r="AJ33" s="661"/>
      <c r="AK33" s="27"/>
      <c r="AL33" s="278" t="s">
        <v>38</v>
      </c>
      <c r="AM33" s="27"/>
      <c r="AN33" s="663"/>
      <c r="AO33" s="598"/>
      <c r="AP33" s="599"/>
      <c r="AQ33" s="655"/>
      <c r="AR33" s="655"/>
      <c r="AS33" s="655"/>
      <c r="AT33" s="655"/>
      <c r="AU33" s="655"/>
      <c r="AV33" s="620"/>
      <c r="AW33" s="620"/>
    </row>
    <row r="34" spans="1:49" ht="17.100000000000001" customHeight="1" x14ac:dyDescent="0.25">
      <c r="A34" s="664">
        <v>3</v>
      </c>
      <c r="B34" s="623"/>
      <c r="C34" s="624"/>
      <c r="D34" s="655"/>
      <c r="E34" s="655"/>
      <c r="F34" s="655"/>
      <c r="G34" s="655"/>
      <c r="H34" s="655"/>
      <c r="I34" s="677"/>
      <c r="J34" s="678"/>
      <c r="K34" s="660" t="s">
        <v>39</v>
      </c>
      <c r="L34" s="26"/>
      <c r="M34" s="127" t="s">
        <v>38</v>
      </c>
      <c r="N34" s="26"/>
      <c r="O34" s="662" t="s">
        <v>40</v>
      </c>
      <c r="P34" s="618"/>
      <c r="Q34" s="597"/>
      <c r="R34" s="640"/>
      <c r="S34" s="618"/>
      <c r="T34" s="618"/>
      <c r="U34" s="618"/>
      <c r="V34" s="597"/>
      <c r="W34" s="651"/>
      <c r="X34" s="651"/>
      <c r="Y34" s="70"/>
      <c r="Z34" s="664">
        <v>3</v>
      </c>
      <c r="AA34" s="623">
        <v>0.5</v>
      </c>
      <c r="AB34" s="624"/>
      <c r="AC34" s="655"/>
      <c r="AD34" s="655"/>
      <c r="AE34" s="655"/>
      <c r="AF34" s="655"/>
      <c r="AG34" s="655"/>
      <c r="AH34" s="656"/>
      <c r="AI34" s="657"/>
      <c r="AJ34" s="660" t="s">
        <v>39</v>
      </c>
      <c r="AK34" s="26"/>
      <c r="AL34" s="127" t="s">
        <v>38</v>
      </c>
      <c r="AM34" s="26"/>
      <c r="AN34" s="662" t="s">
        <v>40</v>
      </c>
      <c r="AO34" s="640"/>
      <c r="AP34" s="597"/>
      <c r="AQ34" s="584"/>
      <c r="AR34" s="575"/>
      <c r="AS34" s="575"/>
      <c r="AT34" s="575"/>
      <c r="AU34" s="576"/>
      <c r="AV34" s="651"/>
      <c r="AW34" s="651"/>
    </row>
    <row r="35" spans="1:49" ht="17.100000000000001" customHeight="1" x14ac:dyDescent="0.25">
      <c r="A35" s="664"/>
      <c r="B35" s="625"/>
      <c r="C35" s="626"/>
      <c r="D35" s="655"/>
      <c r="E35" s="655"/>
      <c r="F35" s="655"/>
      <c r="G35" s="655"/>
      <c r="H35" s="655"/>
      <c r="I35" s="679"/>
      <c r="J35" s="680"/>
      <c r="K35" s="661"/>
      <c r="L35" s="27"/>
      <c r="M35" s="278" t="s">
        <v>38</v>
      </c>
      <c r="N35" s="27"/>
      <c r="O35" s="663"/>
      <c r="P35" s="583"/>
      <c r="Q35" s="599"/>
      <c r="R35" s="598"/>
      <c r="S35" s="583"/>
      <c r="T35" s="583"/>
      <c r="U35" s="583"/>
      <c r="V35" s="599"/>
      <c r="W35" s="620"/>
      <c r="X35" s="620"/>
      <c r="Y35" s="70"/>
      <c r="Z35" s="664"/>
      <c r="AA35" s="625"/>
      <c r="AB35" s="626"/>
      <c r="AC35" s="655"/>
      <c r="AD35" s="655"/>
      <c r="AE35" s="655"/>
      <c r="AF35" s="655"/>
      <c r="AG35" s="655"/>
      <c r="AH35" s="658"/>
      <c r="AI35" s="659"/>
      <c r="AJ35" s="661"/>
      <c r="AK35" s="27"/>
      <c r="AL35" s="278" t="s">
        <v>38</v>
      </c>
      <c r="AM35" s="27"/>
      <c r="AN35" s="663"/>
      <c r="AO35" s="598"/>
      <c r="AP35" s="599"/>
      <c r="AQ35" s="577"/>
      <c r="AR35" s="578"/>
      <c r="AS35" s="578"/>
      <c r="AT35" s="578"/>
      <c r="AU35" s="579"/>
      <c r="AV35" s="620"/>
      <c r="AW35" s="620"/>
    </row>
    <row r="36" spans="1:49" ht="17.100000000000001" customHeight="1" x14ac:dyDescent="0.25">
      <c r="A36" s="664">
        <v>4</v>
      </c>
      <c r="B36" s="623"/>
      <c r="C36" s="624"/>
      <c r="D36" s="655"/>
      <c r="E36" s="655"/>
      <c r="F36" s="655"/>
      <c r="G36" s="655"/>
      <c r="H36" s="655"/>
      <c r="I36" s="681"/>
      <c r="J36" s="682"/>
      <c r="K36" s="667" t="s">
        <v>39</v>
      </c>
      <c r="L36" s="67"/>
      <c r="M36" s="71" t="s">
        <v>38</v>
      </c>
      <c r="N36" s="67"/>
      <c r="O36" s="668" t="s">
        <v>40</v>
      </c>
      <c r="P36" s="618"/>
      <c r="Q36" s="597"/>
      <c r="R36" s="640"/>
      <c r="S36" s="618"/>
      <c r="T36" s="618"/>
      <c r="U36" s="618"/>
      <c r="V36" s="597"/>
      <c r="W36" s="651"/>
      <c r="X36" s="651"/>
      <c r="Y36" s="70"/>
      <c r="Z36" s="664">
        <v>4</v>
      </c>
      <c r="AA36" s="623">
        <v>0.54166666666666663</v>
      </c>
      <c r="AB36" s="624"/>
      <c r="AC36" s="655"/>
      <c r="AD36" s="655"/>
      <c r="AE36" s="655"/>
      <c r="AF36" s="655"/>
      <c r="AG36" s="655"/>
      <c r="AH36" s="665"/>
      <c r="AI36" s="666"/>
      <c r="AJ36" s="667" t="s">
        <v>39</v>
      </c>
      <c r="AK36" s="67"/>
      <c r="AL36" s="71" t="s">
        <v>38</v>
      </c>
      <c r="AM36" s="67"/>
      <c r="AN36" s="668" t="s">
        <v>40</v>
      </c>
      <c r="AO36" s="640"/>
      <c r="AP36" s="597"/>
      <c r="AQ36" s="584"/>
      <c r="AR36" s="575"/>
      <c r="AS36" s="575"/>
      <c r="AT36" s="575"/>
      <c r="AU36" s="576"/>
      <c r="AV36" s="651"/>
      <c r="AW36" s="651"/>
    </row>
    <row r="37" spans="1:49" ht="17.100000000000001" customHeight="1" x14ac:dyDescent="0.25">
      <c r="A37" s="664"/>
      <c r="B37" s="625"/>
      <c r="C37" s="626"/>
      <c r="D37" s="655"/>
      <c r="E37" s="655"/>
      <c r="F37" s="655"/>
      <c r="G37" s="655"/>
      <c r="H37" s="655"/>
      <c r="I37" s="679"/>
      <c r="J37" s="680"/>
      <c r="K37" s="661"/>
      <c r="L37" s="27"/>
      <c r="M37" s="278" t="s">
        <v>38</v>
      </c>
      <c r="N37" s="27"/>
      <c r="O37" s="663"/>
      <c r="P37" s="583"/>
      <c r="Q37" s="599"/>
      <c r="R37" s="598"/>
      <c r="S37" s="583"/>
      <c r="T37" s="583"/>
      <c r="U37" s="583"/>
      <c r="V37" s="599"/>
      <c r="W37" s="620"/>
      <c r="X37" s="620"/>
      <c r="Y37" s="70"/>
      <c r="Z37" s="664"/>
      <c r="AA37" s="625"/>
      <c r="AB37" s="626"/>
      <c r="AC37" s="655"/>
      <c r="AD37" s="655"/>
      <c r="AE37" s="655"/>
      <c r="AF37" s="655"/>
      <c r="AG37" s="655"/>
      <c r="AH37" s="658"/>
      <c r="AI37" s="659"/>
      <c r="AJ37" s="661"/>
      <c r="AK37" s="27"/>
      <c r="AL37" s="278" t="s">
        <v>38</v>
      </c>
      <c r="AM37" s="27"/>
      <c r="AN37" s="663"/>
      <c r="AO37" s="598"/>
      <c r="AP37" s="599"/>
      <c r="AQ37" s="577"/>
      <c r="AR37" s="578"/>
      <c r="AS37" s="578"/>
      <c r="AT37" s="578"/>
      <c r="AU37" s="579"/>
      <c r="AV37" s="620"/>
      <c r="AW37" s="620"/>
    </row>
    <row r="38" spans="1:49" ht="17.100000000000001" customHeight="1" x14ac:dyDescent="0.25">
      <c r="A38" s="664"/>
      <c r="B38" s="623"/>
      <c r="C38" s="624"/>
      <c r="D38" s="655"/>
      <c r="E38" s="655"/>
      <c r="F38" s="655"/>
      <c r="G38" s="655"/>
      <c r="H38" s="655"/>
      <c r="I38" s="677"/>
      <c r="J38" s="678"/>
      <c r="K38" s="660" t="s">
        <v>39</v>
      </c>
      <c r="L38" s="26"/>
      <c r="M38" s="127" t="s">
        <v>38</v>
      </c>
      <c r="N38" s="26"/>
      <c r="O38" s="662" t="s">
        <v>40</v>
      </c>
      <c r="P38" s="618"/>
      <c r="Q38" s="597"/>
      <c r="R38" s="640"/>
      <c r="S38" s="618"/>
      <c r="T38" s="618"/>
      <c r="U38" s="618"/>
      <c r="V38" s="597"/>
      <c r="W38" s="651"/>
      <c r="X38" s="651"/>
      <c r="Y38" s="70"/>
      <c r="Z38" s="664"/>
      <c r="AA38" s="623"/>
      <c r="AB38" s="624"/>
      <c r="AC38" s="655"/>
      <c r="AD38" s="655"/>
      <c r="AE38" s="655"/>
      <c r="AF38" s="655"/>
      <c r="AG38" s="655"/>
      <c r="AH38" s="656"/>
      <c r="AI38" s="657"/>
      <c r="AJ38" s="660" t="s">
        <v>39</v>
      </c>
      <c r="AK38" s="26"/>
      <c r="AL38" s="127" t="s">
        <v>38</v>
      </c>
      <c r="AM38" s="26"/>
      <c r="AN38" s="662" t="s">
        <v>40</v>
      </c>
      <c r="AO38" s="640"/>
      <c r="AP38" s="597"/>
      <c r="AQ38" s="584"/>
      <c r="AR38" s="575"/>
      <c r="AS38" s="575"/>
      <c r="AT38" s="575"/>
      <c r="AU38" s="576"/>
      <c r="AV38" s="651"/>
      <c r="AW38" s="651"/>
    </row>
    <row r="39" spans="1:49" ht="17.100000000000001" customHeight="1" x14ac:dyDescent="0.25">
      <c r="A39" s="664"/>
      <c r="B39" s="625"/>
      <c r="C39" s="626"/>
      <c r="D39" s="655"/>
      <c r="E39" s="655"/>
      <c r="F39" s="655"/>
      <c r="G39" s="655"/>
      <c r="H39" s="655"/>
      <c r="I39" s="679"/>
      <c r="J39" s="680"/>
      <c r="K39" s="661"/>
      <c r="L39" s="27"/>
      <c r="M39" s="278" t="s">
        <v>38</v>
      </c>
      <c r="N39" s="27"/>
      <c r="O39" s="663"/>
      <c r="P39" s="583"/>
      <c r="Q39" s="599"/>
      <c r="R39" s="598"/>
      <c r="S39" s="583"/>
      <c r="T39" s="583"/>
      <c r="U39" s="583"/>
      <c r="V39" s="599"/>
      <c r="W39" s="620"/>
      <c r="X39" s="620"/>
      <c r="Y39" s="70"/>
      <c r="Z39" s="664"/>
      <c r="AA39" s="625"/>
      <c r="AB39" s="626"/>
      <c r="AC39" s="655"/>
      <c r="AD39" s="655"/>
      <c r="AE39" s="655"/>
      <c r="AF39" s="655"/>
      <c r="AG39" s="655"/>
      <c r="AH39" s="658"/>
      <c r="AI39" s="659"/>
      <c r="AJ39" s="661"/>
      <c r="AK39" s="27"/>
      <c r="AL39" s="278" t="s">
        <v>38</v>
      </c>
      <c r="AM39" s="27"/>
      <c r="AN39" s="663"/>
      <c r="AO39" s="598"/>
      <c r="AP39" s="599"/>
      <c r="AQ39" s="577"/>
      <c r="AR39" s="578"/>
      <c r="AS39" s="578"/>
      <c r="AT39" s="578"/>
      <c r="AU39" s="579"/>
      <c r="AV39" s="620"/>
      <c r="AW39" s="620"/>
    </row>
    <row r="41" spans="1:49" ht="14.25" x14ac:dyDescent="0.25">
      <c r="B41" s="277"/>
      <c r="C41" s="164"/>
      <c r="D41" s="72"/>
      <c r="E41" s="72"/>
      <c r="F41" s="72"/>
      <c r="G41" s="72"/>
      <c r="H41" s="72"/>
      <c r="I41" s="275"/>
      <c r="J41" s="275"/>
      <c r="K41" s="276"/>
      <c r="L41" s="67"/>
      <c r="M41" s="71"/>
      <c r="N41" s="67"/>
      <c r="O41" s="277"/>
      <c r="P41" s="73"/>
      <c r="Q41" s="70"/>
      <c r="R41" s="70"/>
      <c r="S41" s="70"/>
      <c r="T41" s="70"/>
      <c r="U41" s="70"/>
      <c r="V41" s="70"/>
      <c r="W41" s="70"/>
      <c r="AA41" s="277"/>
      <c r="AB41" s="164"/>
      <c r="AC41" s="72"/>
      <c r="AD41" s="72"/>
      <c r="AE41" s="72"/>
      <c r="AF41" s="72"/>
      <c r="AG41" s="72"/>
      <c r="AH41" s="275"/>
      <c r="AI41" s="275"/>
      <c r="AJ41" s="276"/>
      <c r="AK41" s="67"/>
      <c r="AL41" s="71"/>
      <c r="AM41" s="67"/>
      <c r="AN41" s="277"/>
      <c r="AO41" s="73"/>
      <c r="AP41" s="70"/>
      <c r="AQ41" s="70"/>
      <c r="AR41" s="70"/>
      <c r="AS41" s="70"/>
      <c r="AT41" s="70"/>
      <c r="AU41" s="70"/>
      <c r="AV41" s="70"/>
    </row>
    <row r="42" spans="1:49" ht="14.25" x14ac:dyDescent="0.25">
      <c r="B42" s="277"/>
      <c r="C42" s="62"/>
      <c r="D42" s="59"/>
      <c r="E42" s="59"/>
      <c r="F42" s="59"/>
      <c r="G42" s="59"/>
      <c r="H42" s="59"/>
      <c r="K42" s="62"/>
      <c r="M42" s="63"/>
      <c r="O42" s="62"/>
      <c r="P42" s="59"/>
      <c r="Q42" s="59"/>
      <c r="R42" s="59"/>
      <c r="S42" s="59"/>
      <c r="T42" s="59"/>
      <c r="U42" s="59"/>
      <c r="V42" s="165"/>
      <c r="W42" s="165"/>
      <c r="AA42" s="277"/>
      <c r="AB42" s="62"/>
      <c r="AC42" s="59"/>
      <c r="AD42" s="59"/>
      <c r="AE42" s="59"/>
      <c r="AF42" s="59"/>
      <c r="AG42" s="59"/>
      <c r="AJ42" s="62"/>
      <c r="AL42" s="63"/>
      <c r="AN42" s="62"/>
      <c r="AO42" s="59"/>
      <c r="AP42" s="59"/>
      <c r="AQ42" s="59"/>
      <c r="AR42" s="59"/>
      <c r="AS42" s="59"/>
      <c r="AT42" s="59"/>
      <c r="AU42" s="165"/>
      <c r="AV42" s="165"/>
    </row>
    <row r="43" spans="1:49" ht="13.5" customHeight="1" x14ac:dyDescent="0.25">
      <c r="B43" s="277"/>
      <c r="C43" s="163"/>
      <c r="D43" s="58"/>
      <c r="E43" s="59"/>
      <c r="F43" s="59"/>
      <c r="G43" s="59"/>
      <c r="H43" s="59"/>
      <c r="I43" s="60"/>
      <c r="K43" s="62"/>
      <c r="M43" s="63"/>
      <c r="O43" s="62"/>
      <c r="P43" s="59"/>
      <c r="Q43" s="59"/>
      <c r="R43" s="59"/>
      <c r="S43" s="59"/>
      <c r="T43" s="59"/>
      <c r="U43" s="59"/>
      <c r="V43" s="59"/>
      <c r="W43" s="59"/>
      <c r="AA43" s="277"/>
      <c r="AB43" s="163"/>
      <c r="AC43" s="58"/>
      <c r="AD43" s="59"/>
      <c r="AE43" s="59"/>
      <c r="AF43" s="59"/>
      <c r="AG43" s="59"/>
      <c r="AH43" s="60"/>
      <c r="AJ43" s="62"/>
      <c r="AL43" s="63"/>
      <c r="AN43" s="62"/>
      <c r="AO43" s="59"/>
      <c r="AP43" s="59"/>
      <c r="AQ43" s="59"/>
      <c r="AR43" s="59"/>
      <c r="AS43" s="59"/>
      <c r="AT43" s="59"/>
      <c r="AU43" s="59"/>
      <c r="AV43" s="59"/>
    </row>
    <row r="44" spans="1:49" ht="14.25" x14ac:dyDescent="0.25">
      <c r="B44" s="277"/>
      <c r="C44" s="166"/>
      <c r="D44" s="167"/>
      <c r="E44" s="165"/>
      <c r="F44" s="165"/>
      <c r="G44" s="165"/>
      <c r="H44" s="165"/>
      <c r="I44" s="168"/>
      <c r="J44" s="169"/>
      <c r="K44" s="170"/>
      <c r="M44" s="63"/>
      <c r="O44" s="62"/>
      <c r="P44" s="165"/>
      <c r="Q44" s="165"/>
      <c r="R44" s="165"/>
      <c r="S44" s="165"/>
      <c r="T44" s="165"/>
      <c r="U44" s="165"/>
      <c r="V44" s="165"/>
      <c r="W44" s="165"/>
      <c r="AA44" s="277"/>
      <c r="AB44" s="166"/>
      <c r="AC44" s="167"/>
      <c r="AD44" s="165"/>
      <c r="AE44" s="165"/>
      <c r="AF44" s="165"/>
      <c r="AG44" s="165"/>
      <c r="AH44" s="168"/>
      <c r="AI44" s="169"/>
      <c r="AJ44" s="170"/>
      <c r="AL44" s="63"/>
      <c r="AN44" s="62"/>
      <c r="AO44" s="165"/>
      <c r="AP44" s="165"/>
      <c r="AQ44" s="165"/>
      <c r="AR44" s="165"/>
      <c r="AS44" s="165"/>
      <c r="AT44" s="165"/>
      <c r="AU44" s="165"/>
      <c r="AV44" s="165"/>
    </row>
    <row r="45" spans="1:49" ht="14.25" x14ac:dyDescent="0.25">
      <c r="B45" s="277"/>
      <c r="C45" s="171"/>
      <c r="D45" s="165"/>
      <c r="E45" s="165"/>
      <c r="F45" s="165"/>
      <c r="G45" s="165"/>
      <c r="H45" s="165"/>
      <c r="I45" s="169"/>
      <c r="J45" s="169"/>
      <c r="K45" s="170"/>
      <c r="M45" s="63"/>
      <c r="O45" s="62"/>
      <c r="P45" s="165"/>
      <c r="Q45" s="165"/>
      <c r="R45" s="165"/>
      <c r="S45" s="165"/>
      <c r="T45" s="165"/>
      <c r="U45" s="165"/>
      <c r="V45" s="165"/>
      <c r="W45" s="165"/>
      <c r="AA45" s="277"/>
      <c r="AB45" s="171"/>
      <c r="AC45" s="165"/>
      <c r="AD45" s="165"/>
      <c r="AE45" s="165"/>
      <c r="AF45" s="165"/>
      <c r="AG45" s="165"/>
      <c r="AH45" s="169"/>
      <c r="AI45" s="169"/>
      <c r="AJ45" s="170"/>
      <c r="AL45" s="63"/>
      <c r="AN45" s="62"/>
      <c r="AO45" s="165"/>
      <c r="AP45" s="165"/>
      <c r="AQ45" s="165"/>
      <c r="AR45" s="165"/>
      <c r="AS45" s="165"/>
      <c r="AT45" s="165"/>
      <c r="AU45" s="165"/>
      <c r="AV45" s="165"/>
    </row>
    <row r="46" spans="1:49" ht="14.25" x14ac:dyDescent="0.25">
      <c r="B46" s="277"/>
      <c r="C46" s="166"/>
      <c r="D46" s="167"/>
      <c r="E46" s="165"/>
      <c r="F46" s="165"/>
      <c r="G46" s="165"/>
      <c r="H46" s="165"/>
      <c r="I46" s="168"/>
      <c r="J46" s="169"/>
      <c r="K46" s="170"/>
      <c r="M46" s="63"/>
      <c r="O46" s="62"/>
      <c r="P46" s="165"/>
      <c r="Q46" s="165"/>
      <c r="R46" s="165"/>
      <c r="S46" s="165"/>
      <c r="T46" s="165"/>
      <c r="U46" s="165"/>
      <c r="V46" s="165"/>
      <c r="W46" s="165"/>
      <c r="AA46" s="277"/>
      <c r="AB46" s="166"/>
      <c r="AC46" s="167"/>
      <c r="AD46" s="165"/>
      <c r="AE46" s="165"/>
      <c r="AF46" s="165"/>
      <c r="AG46" s="165"/>
      <c r="AH46" s="168"/>
      <c r="AI46" s="169"/>
      <c r="AJ46" s="170"/>
      <c r="AL46" s="63"/>
      <c r="AN46" s="62"/>
      <c r="AO46" s="165"/>
      <c r="AP46" s="165"/>
      <c r="AQ46" s="165"/>
      <c r="AR46" s="165"/>
      <c r="AS46" s="165"/>
      <c r="AT46" s="165"/>
      <c r="AU46" s="165"/>
      <c r="AV46" s="165"/>
    </row>
    <row r="47" spans="1:49" ht="14.25" x14ac:dyDescent="0.25">
      <c r="B47" s="277"/>
      <c r="C47" s="171"/>
      <c r="D47" s="165"/>
      <c r="E47" s="165"/>
      <c r="F47" s="165"/>
      <c r="G47" s="165"/>
      <c r="H47" s="165"/>
      <c r="I47" s="169"/>
      <c r="J47" s="169"/>
      <c r="K47" s="170"/>
      <c r="M47" s="63"/>
      <c r="O47" s="62"/>
      <c r="P47" s="165"/>
      <c r="Q47" s="165"/>
      <c r="R47" s="165"/>
      <c r="S47" s="165"/>
      <c r="T47" s="165"/>
      <c r="U47" s="165"/>
      <c r="V47" s="165"/>
      <c r="W47" s="165"/>
      <c r="AA47" s="277"/>
      <c r="AB47" s="171"/>
      <c r="AC47" s="165"/>
      <c r="AD47" s="165"/>
      <c r="AE47" s="165"/>
      <c r="AF47" s="165"/>
      <c r="AG47" s="165"/>
      <c r="AH47" s="169"/>
      <c r="AI47" s="169"/>
      <c r="AJ47" s="170"/>
      <c r="AL47" s="63"/>
      <c r="AN47" s="62"/>
      <c r="AO47" s="165"/>
      <c r="AP47" s="165"/>
      <c r="AQ47" s="165"/>
      <c r="AR47" s="165"/>
      <c r="AS47" s="165"/>
      <c r="AT47" s="165"/>
      <c r="AU47" s="165"/>
      <c r="AV47" s="165"/>
    </row>
  </sheetData>
  <mergeCells count="346">
    <mergeCell ref="A1:B1"/>
    <mergeCell ref="C1:E1"/>
    <mergeCell ref="F1:O1"/>
    <mergeCell ref="P1:W1"/>
    <mergeCell ref="Z1:AA1"/>
    <mergeCell ref="AB1:AD1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A4:A5"/>
    <mergeCell ref="B4:C5"/>
    <mergeCell ref="D4:F5"/>
    <mergeCell ref="P4:R5"/>
    <mergeCell ref="S4:T5"/>
    <mergeCell ref="U4:V5"/>
    <mergeCell ref="AI2:AK3"/>
    <mergeCell ref="AL2:AN3"/>
    <mergeCell ref="AO2:AQ3"/>
    <mergeCell ref="B2:C3"/>
    <mergeCell ref="D2:F3"/>
    <mergeCell ref="G2:I3"/>
    <mergeCell ref="J2:L3"/>
    <mergeCell ref="M2:O3"/>
    <mergeCell ref="P2:R3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AL5:AN5"/>
    <mergeCell ref="W4:W5"/>
    <mergeCell ref="X4:X5"/>
    <mergeCell ref="Z4:Z5"/>
    <mergeCell ref="AA4:AB5"/>
    <mergeCell ref="AC4:AE5"/>
    <mergeCell ref="AO4:AQ5"/>
    <mergeCell ref="AW6:AW7"/>
    <mergeCell ref="D7:F7"/>
    <mergeCell ref="J7:L7"/>
    <mergeCell ref="M7:O7"/>
    <mergeCell ref="AC7:AE7"/>
    <mergeCell ref="AI7:AK7"/>
    <mergeCell ref="AL7:AN7"/>
    <mergeCell ref="W6:W7"/>
    <mergeCell ref="X6:X7"/>
    <mergeCell ref="Z6:Z7"/>
    <mergeCell ref="AA6:AB7"/>
    <mergeCell ref="AF6:AH7"/>
    <mergeCell ref="AO6:AQ7"/>
    <mergeCell ref="G6:I7"/>
    <mergeCell ref="P6:R7"/>
    <mergeCell ref="S6:T7"/>
    <mergeCell ref="U6:V7"/>
    <mergeCell ref="A8:A9"/>
    <mergeCell ref="B8:C9"/>
    <mergeCell ref="J8:L9"/>
    <mergeCell ref="P8:R9"/>
    <mergeCell ref="S8:T9"/>
    <mergeCell ref="U8:V9"/>
    <mergeCell ref="AR6:AS7"/>
    <mergeCell ref="AT6:AU7"/>
    <mergeCell ref="AV6:AV7"/>
    <mergeCell ref="A6:A7"/>
    <mergeCell ref="B6:C7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AL9:AN9"/>
    <mergeCell ref="W8:W9"/>
    <mergeCell ref="X8:X9"/>
    <mergeCell ref="Z8:Z9"/>
    <mergeCell ref="AA8:AB9"/>
    <mergeCell ref="AI8:AK9"/>
    <mergeCell ref="AO8:AQ9"/>
    <mergeCell ref="AV10:AV11"/>
    <mergeCell ref="AW10:AW11"/>
    <mergeCell ref="D11:F11"/>
    <mergeCell ref="G11:I11"/>
    <mergeCell ref="J11:L11"/>
    <mergeCell ref="AC11:AE11"/>
    <mergeCell ref="AF11:AH11"/>
    <mergeCell ref="AI11:AK11"/>
    <mergeCell ref="W10:W11"/>
    <mergeCell ref="X10:X11"/>
    <mergeCell ref="Z10:Z11"/>
    <mergeCell ref="AA10:AB11"/>
    <mergeCell ref="AL10:AN11"/>
    <mergeCell ref="AO10:AQ11"/>
    <mergeCell ref="M10:O11"/>
    <mergeCell ref="P10:R11"/>
    <mergeCell ref="S10:T11"/>
    <mergeCell ref="U10:V11"/>
    <mergeCell ref="T13:W13"/>
    <mergeCell ref="A14:A15"/>
    <mergeCell ref="B14:C15"/>
    <mergeCell ref="D14:E15"/>
    <mergeCell ref="F14:H15"/>
    <mergeCell ref="J14:M15"/>
    <mergeCell ref="N14:V15"/>
    <mergeCell ref="W14:W15"/>
    <mergeCell ref="AR10:AS11"/>
    <mergeCell ref="A10:A11"/>
    <mergeCell ref="B10:C11"/>
    <mergeCell ref="AM14:AU15"/>
    <mergeCell ref="AT10:AU11"/>
    <mergeCell ref="AV14:AV15"/>
    <mergeCell ref="AW14:AW15"/>
    <mergeCell ref="A16:A17"/>
    <mergeCell ref="B16:C17"/>
    <mergeCell ref="D16:H17"/>
    <mergeCell ref="I16:J17"/>
    <mergeCell ref="K16:K17"/>
    <mergeCell ref="O16:O17"/>
    <mergeCell ref="P16:Q17"/>
    <mergeCell ref="X14:X15"/>
    <mergeCell ref="Z14:Z15"/>
    <mergeCell ref="AA14:AB15"/>
    <mergeCell ref="AC14:AD15"/>
    <mergeCell ref="AE14:AG15"/>
    <mergeCell ref="AI14:AL15"/>
    <mergeCell ref="AW16:AW17"/>
    <mergeCell ref="AH16:AI17"/>
    <mergeCell ref="AJ16:AJ17"/>
    <mergeCell ref="AN16:AN17"/>
    <mergeCell ref="AO16:AP17"/>
    <mergeCell ref="AQ16:AU17"/>
    <mergeCell ref="AV16:AV17"/>
    <mergeCell ref="R16:V17"/>
    <mergeCell ref="W16:W17"/>
    <mergeCell ref="X16:X17"/>
    <mergeCell ref="Z16:Z17"/>
    <mergeCell ref="AA16:AB17"/>
    <mergeCell ref="AC16:AG17"/>
    <mergeCell ref="AN18:AN19"/>
    <mergeCell ref="AO18:AP19"/>
    <mergeCell ref="AQ18:AU19"/>
    <mergeCell ref="AV18:AV19"/>
    <mergeCell ref="AW18:AW19"/>
    <mergeCell ref="AH18:AI19"/>
    <mergeCell ref="AJ18:AJ19"/>
    <mergeCell ref="A20:A21"/>
    <mergeCell ref="B20:C21"/>
    <mergeCell ref="D20:H21"/>
    <mergeCell ref="I20:J21"/>
    <mergeCell ref="K20:K21"/>
    <mergeCell ref="X18:X19"/>
    <mergeCell ref="Z18:Z19"/>
    <mergeCell ref="AA18:AB19"/>
    <mergeCell ref="AC18:AG19"/>
    <mergeCell ref="A18:A19"/>
    <mergeCell ref="B18:C19"/>
    <mergeCell ref="D18:H19"/>
    <mergeCell ref="I18:J19"/>
    <mergeCell ref="K18:K19"/>
    <mergeCell ref="O18:O19"/>
    <mergeCell ref="P18:Q19"/>
    <mergeCell ref="R18:V19"/>
    <mergeCell ref="W18:W19"/>
    <mergeCell ref="AQ20:AU21"/>
    <mergeCell ref="AV20:AV21"/>
    <mergeCell ref="AW20:AW21"/>
    <mergeCell ref="A22:A23"/>
    <mergeCell ref="B22:C23"/>
    <mergeCell ref="D22:H23"/>
    <mergeCell ref="I22:J23"/>
    <mergeCell ref="K22:K23"/>
    <mergeCell ref="O22:O23"/>
    <mergeCell ref="P22:Q23"/>
    <mergeCell ref="AA20:AB21"/>
    <mergeCell ref="AC20:AG21"/>
    <mergeCell ref="AH20:AI21"/>
    <mergeCell ref="AJ20:AJ21"/>
    <mergeCell ref="AN20:AN21"/>
    <mergeCell ref="AO20:AP21"/>
    <mergeCell ref="O20:O21"/>
    <mergeCell ref="P20:Q21"/>
    <mergeCell ref="R20:V21"/>
    <mergeCell ref="W20:W21"/>
    <mergeCell ref="X20:X21"/>
    <mergeCell ref="Z20:Z21"/>
    <mergeCell ref="AW22:AW23"/>
    <mergeCell ref="AH22:AI23"/>
    <mergeCell ref="A24:A25"/>
    <mergeCell ref="B24:C25"/>
    <mergeCell ref="D24:H25"/>
    <mergeCell ref="I24:J25"/>
    <mergeCell ref="K24:K25"/>
    <mergeCell ref="O24:O25"/>
    <mergeCell ref="P24:Q25"/>
    <mergeCell ref="R24:V25"/>
    <mergeCell ref="W24:W25"/>
    <mergeCell ref="AJ22:AJ23"/>
    <mergeCell ref="AN22:AN23"/>
    <mergeCell ref="AO22:AP23"/>
    <mergeCell ref="AQ22:AU23"/>
    <mergeCell ref="AV22:AV23"/>
    <mergeCell ref="R22:V23"/>
    <mergeCell ref="W22:W23"/>
    <mergeCell ref="X22:X23"/>
    <mergeCell ref="Z22:Z23"/>
    <mergeCell ref="AA22:AB23"/>
    <mergeCell ref="AC22:AG23"/>
    <mergeCell ref="AN24:AN25"/>
    <mergeCell ref="AO24:AP25"/>
    <mergeCell ref="AQ24:AU25"/>
    <mergeCell ref="AV24:AV25"/>
    <mergeCell ref="AW24:AW25"/>
    <mergeCell ref="T27:W27"/>
    <mergeCell ref="X24:X25"/>
    <mergeCell ref="Z24:Z25"/>
    <mergeCell ref="AA24:AB25"/>
    <mergeCell ref="AC24:AG25"/>
    <mergeCell ref="AH24:AI25"/>
    <mergeCell ref="AJ24:AJ25"/>
    <mergeCell ref="AI28:AL29"/>
    <mergeCell ref="AM28:AU29"/>
    <mergeCell ref="AV28:AV29"/>
    <mergeCell ref="AW28:AW29"/>
    <mergeCell ref="A30:A31"/>
    <mergeCell ref="B30:C31"/>
    <mergeCell ref="D30:H31"/>
    <mergeCell ref="I30:J31"/>
    <mergeCell ref="K30:K31"/>
    <mergeCell ref="O30:O31"/>
    <mergeCell ref="W28:W29"/>
    <mergeCell ref="X28:X29"/>
    <mergeCell ref="Z28:Z29"/>
    <mergeCell ref="AA28:AB29"/>
    <mergeCell ref="AC28:AD29"/>
    <mergeCell ref="AE28:AG29"/>
    <mergeCell ref="A28:A29"/>
    <mergeCell ref="B28:C29"/>
    <mergeCell ref="D28:E29"/>
    <mergeCell ref="F28:H29"/>
    <mergeCell ref="J28:M29"/>
    <mergeCell ref="N28:V29"/>
    <mergeCell ref="A32:A33"/>
    <mergeCell ref="B32:C33"/>
    <mergeCell ref="D32:H33"/>
    <mergeCell ref="I32:J33"/>
    <mergeCell ref="K32:K33"/>
    <mergeCell ref="O32:O33"/>
    <mergeCell ref="P32:Q33"/>
    <mergeCell ref="R32:V33"/>
    <mergeCell ref="AC30:AG31"/>
    <mergeCell ref="P30:Q31"/>
    <mergeCell ref="R30:V31"/>
    <mergeCell ref="W30:W31"/>
    <mergeCell ref="X30:X31"/>
    <mergeCell ref="Z30:Z31"/>
    <mergeCell ref="AA30:AB31"/>
    <mergeCell ref="AW32:AW33"/>
    <mergeCell ref="W32:W33"/>
    <mergeCell ref="X32:X33"/>
    <mergeCell ref="Z32:Z33"/>
    <mergeCell ref="AA32:AB33"/>
    <mergeCell ref="AC32:AG33"/>
    <mergeCell ref="AH32:AI33"/>
    <mergeCell ref="AV30:AV31"/>
    <mergeCell ref="AW30:AW31"/>
    <mergeCell ref="AH30:AI31"/>
    <mergeCell ref="AJ30:AJ31"/>
    <mergeCell ref="AN30:AN31"/>
    <mergeCell ref="AO30:AP31"/>
    <mergeCell ref="AQ30:AU31"/>
    <mergeCell ref="D34:H35"/>
    <mergeCell ref="I34:J35"/>
    <mergeCell ref="K34:K35"/>
    <mergeCell ref="O34:O35"/>
    <mergeCell ref="AJ32:AJ33"/>
    <mergeCell ref="AN32:AN33"/>
    <mergeCell ref="AO32:AP33"/>
    <mergeCell ref="AQ32:AU33"/>
    <mergeCell ref="AV32:AV33"/>
    <mergeCell ref="AV34:AV35"/>
    <mergeCell ref="AW34:AW35"/>
    <mergeCell ref="A36:A37"/>
    <mergeCell ref="B36:C37"/>
    <mergeCell ref="D36:H37"/>
    <mergeCell ref="I36:J37"/>
    <mergeCell ref="K36:K37"/>
    <mergeCell ref="O36:O37"/>
    <mergeCell ref="P36:Q37"/>
    <mergeCell ref="R36:V37"/>
    <mergeCell ref="AC34:AG35"/>
    <mergeCell ref="AH34:AI35"/>
    <mergeCell ref="AJ34:AJ35"/>
    <mergeCell ref="AN34:AN35"/>
    <mergeCell ref="AO34:AP35"/>
    <mergeCell ref="AQ34:AU35"/>
    <mergeCell ref="P34:Q35"/>
    <mergeCell ref="R34:V35"/>
    <mergeCell ref="W34:W35"/>
    <mergeCell ref="X34:X35"/>
    <mergeCell ref="Z34:Z35"/>
    <mergeCell ref="AA34:AB35"/>
    <mergeCell ref="A34:A35"/>
    <mergeCell ref="B34:C35"/>
    <mergeCell ref="AQ36:AU37"/>
    <mergeCell ref="A38:A39"/>
    <mergeCell ref="B38:C39"/>
    <mergeCell ref="D38:H39"/>
    <mergeCell ref="I38:J39"/>
    <mergeCell ref="K38:K39"/>
    <mergeCell ref="O38:O39"/>
    <mergeCell ref="AJ36:AJ37"/>
    <mergeCell ref="AN36:AN37"/>
    <mergeCell ref="AO36:AP37"/>
    <mergeCell ref="AC38:AG39"/>
    <mergeCell ref="AH38:AI39"/>
    <mergeCell ref="AJ38:AJ39"/>
    <mergeCell ref="AN38:AN39"/>
    <mergeCell ref="AO38:AP39"/>
    <mergeCell ref="AQ38:AU39"/>
    <mergeCell ref="P38:Q39"/>
    <mergeCell ref="R38:V39"/>
    <mergeCell ref="W38:W39"/>
    <mergeCell ref="X38:X39"/>
    <mergeCell ref="Z38:Z39"/>
    <mergeCell ref="AA38:AB39"/>
    <mergeCell ref="AV36:AV37"/>
    <mergeCell ref="AW36:AW37"/>
    <mergeCell ref="W36:W37"/>
    <mergeCell ref="X36:X37"/>
    <mergeCell ref="Z36:Z37"/>
    <mergeCell ref="AA36:AB37"/>
    <mergeCell ref="AC36:AG37"/>
    <mergeCell ref="AH36:AI37"/>
    <mergeCell ref="AV38:AV39"/>
    <mergeCell ref="AW38:AW39"/>
  </mergeCells>
  <phoneticPr fontId="3"/>
  <pageMargins left="0.78740157480314965" right="0.78740157480314965" top="0.98425196850393704" bottom="0.98425196850393704" header="0.31496062992125984" footer="0.51181102362204722"/>
  <pageSetup paperSize="9" orientation="portrait" horizontalDpi="4294967293" verticalDpi="0" r:id="rId1"/>
  <headerFooter alignWithMargins="0">
    <oddHeader xml:space="preserve">&amp;C&amp;"ＭＳ Ｐゴシック,太字"&amp;16 2020年度第３７回ニッサングリーンカップ
山梨県少年サッカー選手権大会
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W47"/>
  <sheetViews>
    <sheetView view="pageLayout" zoomScale="85" zoomScaleNormal="60" zoomScaleSheetLayoutView="80" zoomScalePageLayoutView="85" workbookViewId="0">
      <selection activeCell="AG12" sqref="AG12"/>
    </sheetView>
  </sheetViews>
  <sheetFormatPr defaultColWidth="9" defaultRowHeight="12.75" x14ac:dyDescent="0.25"/>
  <cols>
    <col min="1" max="1" width="3.1328125" style="61" customWidth="1"/>
    <col min="2" max="2" width="3" style="61" customWidth="1"/>
    <col min="3" max="3" width="10.73046875" style="61" customWidth="1"/>
    <col min="4" max="8" width="3.1328125" style="61" customWidth="1"/>
    <col min="9" max="15" width="2.86328125" style="61" customWidth="1"/>
    <col min="16" max="17" width="2.796875" style="61" customWidth="1"/>
    <col min="18" max="22" width="3.06640625" style="61" customWidth="1"/>
    <col min="23" max="24" width="6.6640625" style="61" customWidth="1"/>
    <col min="25" max="25" width="4.265625" style="67" customWidth="1"/>
    <col min="26" max="26" width="3.1328125" style="61" customWidth="1"/>
    <col min="27" max="27" width="3" style="61" customWidth="1"/>
    <col min="28" max="28" width="8.265625" style="61" customWidth="1"/>
    <col min="29" max="47" width="2.46484375" style="61" customWidth="1"/>
    <col min="48" max="48" width="5.59765625" style="61" customWidth="1"/>
    <col min="49" max="49" width="5.265625" style="61" customWidth="1"/>
    <col min="50" max="16384" width="9" style="61"/>
  </cols>
  <sheetData>
    <row r="1" spans="1:49" ht="34.5" customHeight="1" x14ac:dyDescent="0.25">
      <c r="A1" s="581" t="s">
        <v>256</v>
      </c>
      <c r="B1" s="581"/>
      <c r="C1" s="569" t="s">
        <v>29</v>
      </c>
      <c r="D1" s="569"/>
      <c r="E1" s="569"/>
      <c r="F1" s="582" t="s">
        <v>383</v>
      </c>
      <c r="G1" s="582"/>
      <c r="H1" s="582"/>
      <c r="I1" s="582"/>
      <c r="J1" s="582"/>
      <c r="K1" s="582"/>
      <c r="L1" s="582"/>
      <c r="M1" s="582"/>
      <c r="N1" s="582"/>
      <c r="O1" s="582"/>
      <c r="P1" s="583" t="s">
        <v>97</v>
      </c>
      <c r="Q1" s="583"/>
      <c r="R1" s="583"/>
      <c r="S1" s="583"/>
      <c r="T1" s="583"/>
      <c r="U1" s="583"/>
      <c r="V1" s="583"/>
      <c r="W1" s="583"/>
      <c r="X1" s="27"/>
      <c r="Z1" s="568" t="s">
        <v>16</v>
      </c>
      <c r="AA1" s="568"/>
      <c r="AB1" s="569" t="s">
        <v>29</v>
      </c>
      <c r="AC1" s="569"/>
      <c r="AD1" s="569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27"/>
      <c r="AP1" s="27"/>
      <c r="AQ1" s="27"/>
      <c r="AR1" s="27"/>
      <c r="AS1" s="27"/>
      <c r="AT1" s="27"/>
      <c r="AU1" s="27"/>
      <c r="AV1" s="27"/>
      <c r="AW1" s="27"/>
    </row>
    <row r="2" spans="1:49" ht="17.100000000000001" customHeight="1" x14ac:dyDescent="0.25">
      <c r="A2" s="155"/>
      <c r="B2" s="570" t="str">
        <f>A1</f>
        <v>P</v>
      </c>
      <c r="C2" s="571"/>
      <c r="D2" s="574" t="str">
        <f>B4</f>
        <v>FCヴァリエ都留</v>
      </c>
      <c r="E2" s="575"/>
      <c r="F2" s="576"/>
      <c r="G2" s="574" t="str">
        <f>B6</f>
        <v>昭和町SSS</v>
      </c>
      <c r="H2" s="575"/>
      <c r="I2" s="576"/>
      <c r="J2" s="574" t="str">
        <f>B8</f>
        <v>ラーゴ河口湖グリーン</v>
      </c>
      <c r="K2" s="575"/>
      <c r="L2" s="576"/>
      <c r="M2" s="574" t="str">
        <f>B10</f>
        <v>FCジョカーレ</v>
      </c>
      <c r="N2" s="575"/>
      <c r="O2" s="576"/>
      <c r="P2" s="580" t="s">
        <v>34</v>
      </c>
      <c r="Q2" s="580"/>
      <c r="R2" s="580"/>
      <c r="S2" s="585" t="s">
        <v>35</v>
      </c>
      <c r="T2" s="585"/>
      <c r="U2" s="585" t="s">
        <v>65</v>
      </c>
      <c r="V2" s="585"/>
      <c r="W2" s="156" t="s">
        <v>66</v>
      </c>
      <c r="X2" s="587" t="s">
        <v>33</v>
      </c>
      <c r="Y2" s="68"/>
      <c r="Z2" s="155"/>
      <c r="AA2" s="570" t="str">
        <f>Z1</f>
        <v>Ａ</v>
      </c>
      <c r="AB2" s="571"/>
      <c r="AC2" s="584" t="str">
        <f>AA4</f>
        <v>FCヴァリエ都留</v>
      </c>
      <c r="AD2" s="575"/>
      <c r="AE2" s="576"/>
      <c r="AF2" s="584" t="str">
        <f>AA6</f>
        <v>昭和町SSS</v>
      </c>
      <c r="AG2" s="575"/>
      <c r="AH2" s="576"/>
      <c r="AI2" s="584" t="str">
        <f>AA8</f>
        <v>ラーゴ河口湖グリーン</v>
      </c>
      <c r="AJ2" s="575"/>
      <c r="AK2" s="576"/>
      <c r="AL2" s="584" t="str">
        <f>AA10</f>
        <v>FCジョカーレ</v>
      </c>
      <c r="AM2" s="575"/>
      <c r="AN2" s="576"/>
      <c r="AO2" s="580" t="s">
        <v>34</v>
      </c>
      <c r="AP2" s="580"/>
      <c r="AQ2" s="580"/>
      <c r="AR2" s="585" t="s">
        <v>35</v>
      </c>
      <c r="AS2" s="585"/>
      <c r="AT2" s="585" t="s">
        <v>65</v>
      </c>
      <c r="AU2" s="585"/>
      <c r="AV2" s="156" t="s">
        <v>66</v>
      </c>
      <c r="AW2" s="586" t="s">
        <v>33</v>
      </c>
    </row>
    <row r="3" spans="1:49" ht="17.100000000000001" customHeight="1" x14ac:dyDescent="0.25">
      <c r="A3" s="157"/>
      <c r="B3" s="572"/>
      <c r="C3" s="573"/>
      <c r="D3" s="577"/>
      <c r="E3" s="578"/>
      <c r="F3" s="579"/>
      <c r="G3" s="577"/>
      <c r="H3" s="578"/>
      <c r="I3" s="579"/>
      <c r="J3" s="577"/>
      <c r="K3" s="578"/>
      <c r="L3" s="579"/>
      <c r="M3" s="577"/>
      <c r="N3" s="578"/>
      <c r="O3" s="579"/>
      <c r="P3" s="580"/>
      <c r="Q3" s="580"/>
      <c r="R3" s="580"/>
      <c r="S3" s="585"/>
      <c r="T3" s="585"/>
      <c r="U3" s="585"/>
      <c r="V3" s="585"/>
      <c r="W3" s="158" t="s">
        <v>67</v>
      </c>
      <c r="X3" s="587"/>
      <c r="Y3" s="68"/>
      <c r="Z3" s="157"/>
      <c r="AA3" s="572"/>
      <c r="AB3" s="573"/>
      <c r="AC3" s="577"/>
      <c r="AD3" s="578"/>
      <c r="AE3" s="579"/>
      <c r="AF3" s="577"/>
      <c r="AG3" s="578"/>
      <c r="AH3" s="579"/>
      <c r="AI3" s="577"/>
      <c r="AJ3" s="578"/>
      <c r="AK3" s="579"/>
      <c r="AL3" s="577"/>
      <c r="AM3" s="578"/>
      <c r="AN3" s="579"/>
      <c r="AO3" s="580"/>
      <c r="AP3" s="580"/>
      <c r="AQ3" s="580"/>
      <c r="AR3" s="585"/>
      <c r="AS3" s="585"/>
      <c r="AT3" s="585"/>
      <c r="AU3" s="585"/>
      <c r="AV3" s="158" t="s">
        <v>67</v>
      </c>
      <c r="AW3" s="586"/>
    </row>
    <row r="4" spans="1:49" ht="17.100000000000001" customHeight="1" x14ac:dyDescent="0.25">
      <c r="A4" s="594">
        <v>1</v>
      </c>
      <c r="B4" s="596" t="s">
        <v>231</v>
      </c>
      <c r="C4" s="597"/>
      <c r="D4" s="600"/>
      <c r="E4" s="601"/>
      <c r="F4" s="602"/>
      <c r="G4" s="272"/>
      <c r="H4" s="39" t="s">
        <v>38</v>
      </c>
      <c r="I4" s="39"/>
      <c r="J4" s="272"/>
      <c r="K4" s="39" t="s">
        <v>36</v>
      </c>
      <c r="L4" s="40"/>
      <c r="M4" s="39"/>
      <c r="N4" s="39" t="s">
        <v>38</v>
      </c>
      <c r="O4" s="39"/>
      <c r="P4" s="606">
        <f>(COUNTIF(D5:O5,"○")*3)+(COUNTIF(D5:O5,"△")*1)</f>
        <v>0</v>
      </c>
      <c r="Q4" s="606"/>
      <c r="R4" s="606"/>
      <c r="S4" s="607" t="str">
        <f>IF(SUM(F4:F11)=0,"",(SUM(F4:F11)))</f>
        <v/>
      </c>
      <c r="T4" s="607"/>
      <c r="U4" s="607" t="str">
        <f>IF(SUM(D4:D11)=0,"",(SUM(D4:D11)))</f>
        <v/>
      </c>
      <c r="V4" s="607"/>
      <c r="W4" s="591"/>
      <c r="X4" s="593"/>
      <c r="Y4" s="68"/>
      <c r="Z4" s="594">
        <v>1</v>
      </c>
      <c r="AA4" s="596" t="str">
        <f>B4</f>
        <v>FCヴァリエ都留</v>
      </c>
      <c r="AB4" s="597"/>
      <c r="AC4" s="600"/>
      <c r="AD4" s="601"/>
      <c r="AE4" s="602"/>
      <c r="AF4" s="272">
        <f>AE6</f>
        <v>0</v>
      </c>
      <c r="AG4" s="39" t="s">
        <v>38</v>
      </c>
      <c r="AH4" s="39">
        <f>AC6</f>
        <v>0</v>
      </c>
      <c r="AI4" s="272">
        <f>AE8</f>
        <v>0</v>
      </c>
      <c r="AJ4" s="39" t="s">
        <v>36</v>
      </c>
      <c r="AK4" s="40">
        <f>AC8</f>
        <v>0</v>
      </c>
      <c r="AL4" s="39">
        <f>AE10</f>
        <v>0</v>
      </c>
      <c r="AM4" s="39" t="s">
        <v>38</v>
      </c>
      <c r="AN4" s="39">
        <f>AC10</f>
        <v>0</v>
      </c>
      <c r="AO4" s="585">
        <f>(COUNTIF(AC5:AN5,"○")*3)+(COUNTIF(AC5:AN5,"△")*1)</f>
        <v>3</v>
      </c>
      <c r="AP4" s="585"/>
      <c r="AQ4" s="585"/>
      <c r="AR4" s="585"/>
      <c r="AS4" s="585"/>
      <c r="AT4" s="585"/>
      <c r="AU4" s="585"/>
      <c r="AV4" s="612"/>
      <c r="AW4" s="586"/>
    </row>
    <row r="5" spans="1:49" ht="17.100000000000001" customHeight="1" x14ac:dyDescent="0.25">
      <c r="A5" s="595"/>
      <c r="B5" s="598"/>
      <c r="C5" s="599"/>
      <c r="D5" s="603"/>
      <c r="E5" s="604"/>
      <c r="F5" s="605"/>
      <c r="G5" s="588" t="str">
        <f>IF(G4="","",IF(G4-I4&gt;0,"○",IF(G4-I4=0,"△","●")))</f>
        <v/>
      </c>
      <c r="H5" s="589"/>
      <c r="I5" s="590"/>
      <c r="J5" s="588" t="str">
        <f>IF(J4="","",IF(J4-L4&gt;0,"○",IF(J4-L4=0,"△","●")))</f>
        <v/>
      </c>
      <c r="K5" s="589"/>
      <c r="L5" s="590"/>
      <c r="M5" s="588" t="str">
        <f>IF(M4="","",IF(M4-O4&gt;0,"○",IF(M4-O4=0,"△","●")))</f>
        <v/>
      </c>
      <c r="N5" s="589"/>
      <c r="O5" s="590"/>
      <c r="P5" s="606"/>
      <c r="Q5" s="606"/>
      <c r="R5" s="606"/>
      <c r="S5" s="607"/>
      <c r="T5" s="607"/>
      <c r="U5" s="607"/>
      <c r="V5" s="607"/>
      <c r="W5" s="592"/>
      <c r="X5" s="593"/>
      <c r="Y5" s="68"/>
      <c r="Z5" s="595"/>
      <c r="AA5" s="598"/>
      <c r="AB5" s="599"/>
      <c r="AC5" s="603"/>
      <c r="AD5" s="604"/>
      <c r="AE5" s="605"/>
      <c r="AF5" s="588" t="str">
        <f>IF(AF4="","",IF(AF4-AH4&gt;0,"○",IF(AF4-AH4=0,"△","●")))</f>
        <v>△</v>
      </c>
      <c r="AG5" s="589"/>
      <c r="AH5" s="590"/>
      <c r="AI5" s="588" t="str">
        <f>IF(AI4="","",IF(AI4-AK4&gt;0,"○",IF(AI4-AK4=0,"△","●")))</f>
        <v>△</v>
      </c>
      <c r="AJ5" s="589"/>
      <c r="AK5" s="590"/>
      <c r="AL5" s="588" t="str">
        <f>IF(AL4="","",IF(AL4-AN4&gt;0,"○",IF(AL4-AN4=0,"△","●")))</f>
        <v>△</v>
      </c>
      <c r="AM5" s="589"/>
      <c r="AN5" s="590"/>
      <c r="AO5" s="585"/>
      <c r="AP5" s="585"/>
      <c r="AQ5" s="585"/>
      <c r="AR5" s="585"/>
      <c r="AS5" s="585"/>
      <c r="AT5" s="585"/>
      <c r="AU5" s="585"/>
      <c r="AV5" s="613"/>
      <c r="AW5" s="586"/>
    </row>
    <row r="6" spans="1:49" ht="17.100000000000001" customHeight="1" x14ac:dyDescent="0.25">
      <c r="A6" s="585">
        <v>2</v>
      </c>
      <c r="B6" s="608" t="s">
        <v>106</v>
      </c>
      <c r="C6" s="609"/>
      <c r="D6" s="36"/>
      <c r="E6" s="37" t="s">
        <v>38</v>
      </c>
      <c r="F6" s="38"/>
      <c r="G6" s="600"/>
      <c r="H6" s="601"/>
      <c r="I6" s="602"/>
      <c r="J6" s="272"/>
      <c r="K6" s="39" t="s">
        <v>36</v>
      </c>
      <c r="L6" s="40"/>
      <c r="M6" s="39"/>
      <c r="N6" s="39" t="s">
        <v>36</v>
      </c>
      <c r="O6" s="39"/>
      <c r="P6" s="606">
        <f t="shared" ref="P6" si="0">(COUNTIF(D7:O7,"○")*3)+(COUNTIF(D7:O7,"△")*1)</f>
        <v>0</v>
      </c>
      <c r="Q6" s="606"/>
      <c r="R6" s="606"/>
      <c r="S6" s="607" t="str">
        <f>IF(SUM(I4:I11)=0,"",(SUM(I4:I11)))</f>
        <v/>
      </c>
      <c r="T6" s="607"/>
      <c r="U6" s="607" t="str">
        <f>IF(SUM(G4:G11)=0,"",(SUM(G4:G11)))</f>
        <v/>
      </c>
      <c r="V6" s="607"/>
      <c r="W6" s="591"/>
      <c r="X6" s="593"/>
      <c r="Y6" s="68"/>
      <c r="Z6" s="585">
        <v>2</v>
      </c>
      <c r="AA6" s="596" t="str">
        <f t="shared" ref="AA6" si="1">B6</f>
        <v>昭和町SSS</v>
      </c>
      <c r="AB6" s="597"/>
      <c r="AC6" s="36"/>
      <c r="AD6" s="37" t="s">
        <v>38</v>
      </c>
      <c r="AE6" s="38"/>
      <c r="AF6" s="600"/>
      <c r="AG6" s="601"/>
      <c r="AH6" s="602"/>
      <c r="AI6" s="272">
        <f>AH8</f>
        <v>0</v>
      </c>
      <c r="AJ6" s="39" t="s">
        <v>36</v>
      </c>
      <c r="AK6" s="40">
        <f>AF8</f>
        <v>0</v>
      </c>
      <c r="AL6" s="39">
        <f>AH10</f>
        <v>0</v>
      </c>
      <c r="AM6" s="39" t="s">
        <v>36</v>
      </c>
      <c r="AN6" s="39">
        <f>AF10</f>
        <v>0</v>
      </c>
      <c r="AO6" s="585">
        <f t="shared" ref="AO6" si="2">(COUNTIF(AC7:AN7,"○")*3)+(COUNTIF(AC7:AN7,"△")*1)</f>
        <v>2</v>
      </c>
      <c r="AP6" s="585"/>
      <c r="AQ6" s="585"/>
      <c r="AR6" s="585"/>
      <c r="AS6" s="585"/>
      <c r="AT6" s="585"/>
      <c r="AU6" s="585"/>
      <c r="AV6" s="612"/>
      <c r="AW6" s="586"/>
    </row>
    <row r="7" spans="1:49" ht="17.100000000000001" customHeight="1" x14ac:dyDescent="0.25">
      <c r="A7" s="585"/>
      <c r="B7" s="610"/>
      <c r="C7" s="611"/>
      <c r="D7" s="614" t="str">
        <f>IF(D6="","",IF(D6-F6&gt;0,"○",IF(D6-F6=0,"△","●")))</f>
        <v/>
      </c>
      <c r="E7" s="615"/>
      <c r="F7" s="616"/>
      <c r="G7" s="603"/>
      <c r="H7" s="604"/>
      <c r="I7" s="605"/>
      <c r="J7" s="588" t="str">
        <f>IF(J6="","",IF(J6-L6&gt;0,"○",IF(J6-L6=0,"△","●")))</f>
        <v/>
      </c>
      <c r="K7" s="589"/>
      <c r="L7" s="590"/>
      <c r="M7" s="588" t="str">
        <f>IF(M6="","",IF(M6-O6&gt;0,"○",IF(M6-O6=0,"△","●")))</f>
        <v/>
      </c>
      <c r="N7" s="589"/>
      <c r="O7" s="590"/>
      <c r="P7" s="606"/>
      <c r="Q7" s="606"/>
      <c r="R7" s="606"/>
      <c r="S7" s="607"/>
      <c r="T7" s="607"/>
      <c r="U7" s="607"/>
      <c r="V7" s="607"/>
      <c r="W7" s="592"/>
      <c r="X7" s="593"/>
      <c r="Y7" s="68"/>
      <c r="Z7" s="585"/>
      <c r="AA7" s="598"/>
      <c r="AB7" s="599"/>
      <c r="AC7" s="614" t="str">
        <f>IF(AC6="","",IF(AC6-AE6&gt;0,"○",IF(AC6-AE6=0,"△","●")))</f>
        <v/>
      </c>
      <c r="AD7" s="615"/>
      <c r="AE7" s="616"/>
      <c r="AF7" s="603"/>
      <c r="AG7" s="604"/>
      <c r="AH7" s="605"/>
      <c r="AI7" s="588" t="str">
        <f>IF(AI6="","",IF(AI6-AK6&gt;0,"○",IF(AI6-AK6=0,"△","●")))</f>
        <v>△</v>
      </c>
      <c r="AJ7" s="589"/>
      <c r="AK7" s="590"/>
      <c r="AL7" s="588" t="str">
        <f>IF(AL6="","",IF(AL6-AN6&gt;0,"○",IF(AL6-AN6=0,"△","●")))</f>
        <v>△</v>
      </c>
      <c r="AM7" s="589"/>
      <c r="AN7" s="590"/>
      <c r="AO7" s="585"/>
      <c r="AP7" s="585"/>
      <c r="AQ7" s="585"/>
      <c r="AR7" s="585"/>
      <c r="AS7" s="585"/>
      <c r="AT7" s="585"/>
      <c r="AU7" s="585"/>
      <c r="AV7" s="613"/>
      <c r="AW7" s="586"/>
    </row>
    <row r="8" spans="1:49" ht="17.100000000000001" customHeight="1" x14ac:dyDescent="0.25">
      <c r="A8" s="594">
        <v>3</v>
      </c>
      <c r="B8" s="617" t="s">
        <v>290</v>
      </c>
      <c r="C8" s="597"/>
      <c r="D8" s="36"/>
      <c r="E8" s="37" t="s">
        <v>38</v>
      </c>
      <c r="F8" s="38"/>
      <c r="G8" s="37"/>
      <c r="H8" s="37" t="s">
        <v>38</v>
      </c>
      <c r="I8" s="38"/>
      <c r="J8" s="600"/>
      <c r="K8" s="601"/>
      <c r="L8" s="602"/>
      <c r="M8" s="272"/>
      <c r="N8" s="39" t="s">
        <v>36</v>
      </c>
      <c r="O8" s="40"/>
      <c r="P8" s="606">
        <f t="shared" ref="P8" si="3">(COUNTIF(D9:O9,"○")*3)+(COUNTIF(D9:O9,"△")*1)</f>
        <v>0</v>
      </c>
      <c r="Q8" s="606"/>
      <c r="R8" s="606"/>
      <c r="S8" s="607" t="str">
        <f>IF(SUM(L4:L11)=0,"",(SUM(L4:L11)))</f>
        <v/>
      </c>
      <c r="T8" s="607"/>
      <c r="U8" s="607" t="str">
        <f>IF(SUM(J4:J11)=0,"",(SUM(J4:J11)))</f>
        <v/>
      </c>
      <c r="V8" s="607"/>
      <c r="W8" s="591"/>
      <c r="X8" s="593"/>
      <c r="Y8" s="68"/>
      <c r="Z8" s="594">
        <v>3</v>
      </c>
      <c r="AA8" s="596" t="str">
        <f t="shared" ref="AA8" si="4">B8</f>
        <v>ラーゴ河口湖グリーン</v>
      </c>
      <c r="AB8" s="597"/>
      <c r="AC8" s="36"/>
      <c r="AD8" s="37" t="s">
        <v>38</v>
      </c>
      <c r="AE8" s="38"/>
      <c r="AF8" s="37"/>
      <c r="AG8" s="37" t="s">
        <v>38</v>
      </c>
      <c r="AH8" s="38"/>
      <c r="AI8" s="600"/>
      <c r="AJ8" s="601"/>
      <c r="AK8" s="602"/>
      <c r="AL8" s="272">
        <f>AK10</f>
        <v>0</v>
      </c>
      <c r="AM8" s="39" t="s">
        <v>36</v>
      </c>
      <c r="AN8" s="40">
        <f>AI10</f>
        <v>0</v>
      </c>
      <c r="AO8" s="585">
        <f t="shared" ref="AO8" si="5">(COUNTIF(AC9:AN9,"○")*3)+(COUNTIF(AC9:AN9,"△")*1)</f>
        <v>1</v>
      </c>
      <c r="AP8" s="585"/>
      <c r="AQ8" s="585"/>
      <c r="AR8" s="585"/>
      <c r="AS8" s="585"/>
      <c r="AT8" s="585"/>
      <c r="AU8" s="585"/>
      <c r="AV8" s="612"/>
      <c r="AW8" s="586"/>
    </row>
    <row r="9" spans="1:49" ht="17.100000000000001" customHeight="1" x14ac:dyDescent="0.25">
      <c r="A9" s="595"/>
      <c r="B9" s="583"/>
      <c r="C9" s="599"/>
      <c r="D9" s="614" t="str">
        <f>IF(D8="","",IF(D8-F8&gt;0,"○",IF(D8-F8=0,"△","●")))</f>
        <v/>
      </c>
      <c r="E9" s="615"/>
      <c r="F9" s="616"/>
      <c r="G9" s="614" t="str">
        <f>IF(G8="","",IF(G8-I8&gt;0,"○",IF(G8-I8=0,"△","●")))</f>
        <v/>
      </c>
      <c r="H9" s="615"/>
      <c r="I9" s="616"/>
      <c r="J9" s="603"/>
      <c r="K9" s="604"/>
      <c r="L9" s="605"/>
      <c r="M9" s="588" t="str">
        <f>IF(M8="","",IF(M8-O8&gt;0,"○",IF(M8-O8=0,"△","●")))</f>
        <v/>
      </c>
      <c r="N9" s="589"/>
      <c r="O9" s="590"/>
      <c r="P9" s="606"/>
      <c r="Q9" s="606"/>
      <c r="R9" s="606"/>
      <c r="S9" s="607"/>
      <c r="T9" s="607"/>
      <c r="U9" s="607"/>
      <c r="V9" s="607"/>
      <c r="W9" s="592"/>
      <c r="X9" s="593"/>
      <c r="Y9" s="68"/>
      <c r="Z9" s="595"/>
      <c r="AA9" s="598"/>
      <c r="AB9" s="599"/>
      <c r="AC9" s="614" t="str">
        <f>IF(AC8="","",IF(AC8-AE8&gt;0,"○",IF(AC8-AE8=0,"△","●")))</f>
        <v/>
      </c>
      <c r="AD9" s="615"/>
      <c r="AE9" s="616"/>
      <c r="AF9" s="614" t="str">
        <f>IF(AF8="","",IF(AF8-AH8&gt;0,"○",IF(AF8-AH8=0,"△","●")))</f>
        <v/>
      </c>
      <c r="AG9" s="615"/>
      <c r="AH9" s="616"/>
      <c r="AI9" s="603"/>
      <c r="AJ9" s="604"/>
      <c r="AK9" s="605"/>
      <c r="AL9" s="588" t="str">
        <f>IF(AL8="","",IF(AL8-AN8&gt;0,"○",IF(AL8-AN8=0,"△","●")))</f>
        <v>△</v>
      </c>
      <c r="AM9" s="589"/>
      <c r="AN9" s="590"/>
      <c r="AO9" s="585"/>
      <c r="AP9" s="585"/>
      <c r="AQ9" s="585"/>
      <c r="AR9" s="585"/>
      <c r="AS9" s="585"/>
      <c r="AT9" s="585"/>
      <c r="AU9" s="585"/>
      <c r="AV9" s="613"/>
      <c r="AW9" s="586"/>
    </row>
    <row r="10" spans="1:49" ht="17.100000000000001" customHeight="1" x14ac:dyDescent="0.25">
      <c r="A10" s="585">
        <v>4</v>
      </c>
      <c r="B10" s="617" t="s">
        <v>233</v>
      </c>
      <c r="C10" s="597"/>
      <c r="D10" s="36"/>
      <c r="E10" s="37" t="s">
        <v>36</v>
      </c>
      <c r="F10" s="38"/>
      <c r="G10" s="37"/>
      <c r="H10" s="37" t="s">
        <v>38</v>
      </c>
      <c r="I10" s="37"/>
      <c r="J10" s="36"/>
      <c r="K10" s="37" t="s">
        <v>38</v>
      </c>
      <c r="L10" s="38"/>
      <c r="M10" s="600"/>
      <c r="N10" s="601"/>
      <c r="O10" s="602"/>
      <c r="P10" s="606">
        <f t="shared" ref="P10" si="6">(COUNTIF(D11:O11,"○")*3)+(COUNTIF(D11:O11,"△")*1)</f>
        <v>0</v>
      </c>
      <c r="Q10" s="606"/>
      <c r="R10" s="606"/>
      <c r="S10" s="607" t="str">
        <f>IF(SUM(O4:O11)=0,"",(SUM(O4:O11)))</f>
        <v/>
      </c>
      <c r="T10" s="607"/>
      <c r="U10" s="607" t="str">
        <f>IF(SUM(M4:M11)=0,"",(SUM(M4:M11)))</f>
        <v/>
      </c>
      <c r="V10" s="607"/>
      <c r="W10" s="591"/>
      <c r="X10" s="593"/>
      <c r="Y10" s="68"/>
      <c r="Z10" s="585">
        <v>4</v>
      </c>
      <c r="AA10" s="596" t="str">
        <f t="shared" ref="AA10" si="7">B10</f>
        <v>FCジョカーレ</v>
      </c>
      <c r="AB10" s="597"/>
      <c r="AC10" s="36"/>
      <c r="AD10" s="37" t="s">
        <v>36</v>
      </c>
      <c r="AE10" s="38"/>
      <c r="AF10" s="37"/>
      <c r="AG10" s="37" t="s">
        <v>38</v>
      </c>
      <c r="AH10" s="37"/>
      <c r="AI10" s="36"/>
      <c r="AJ10" s="37" t="s">
        <v>38</v>
      </c>
      <c r="AK10" s="38"/>
      <c r="AL10" s="600"/>
      <c r="AM10" s="601"/>
      <c r="AN10" s="602"/>
      <c r="AO10" s="585">
        <f t="shared" ref="AO10" si="8">(COUNTIF(AC11:AN11,"○")*3)+(COUNTIF(AC11:AN11,"△")*1)</f>
        <v>0</v>
      </c>
      <c r="AP10" s="585"/>
      <c r="AQ10" s="585"/>
      <c r="AR10" s="585"/>
      <c r="AS10" s="585"/>
      <c r="AT10" s="585"/>
      <c r="AU10" s="585"/>
      <c r="AV10" s="612"/>
      <c r="AW10" s="586"/>
    </row>
    <row r="11" spans="1:49" ht="17.100000000000001" customHeight="1" x14ac:dyDescent="0.25">
      <c r="A11" s="585"/>
      <c r="B11" s="583"/>
      <c r="C11" s="599"/>
      <c r="D11" s="614" t="str">
        <f>IF(D10="","",IF(D10-F10&gt;0,"○",IF(D10-F10=0,"△","●")))</f>
        <v/>
      </c>
      <c r="E11" s="615"/>
      <c r="F11" s="616"/>
      <c r="G11" s="614" t="str">
        <f>IF(G10="","",IF(G10-I10&gt;0,"○",IF(G10-I10=0,"△","●")))</f>
        <v/>
      </c>
      <c r="H11" s="615"/>
      <c r="I11" s="616"/>
      <c r="J11" s="614" t="str">
        <f>IF(J10="","",IF(J10-L10&gt;0,"○",IF(J10-L10=0,"△","●")))</f>
        <v/>
      </c>
      <c r="K11" s="615"/>
      <c r="L11" s="616"/>
      <c r="M11" s="603"/>
      <c r="N11" s="604"/>
      <c r="O11" s="605"/>
      <c r="P11" s="606"/>
      <c r="Q11" s="606"/>
      <c r="R11" s="606"/>
      <c r="S11" s="607"/>
      <c r="T11" s="607"/>
      <c r="U11" s="607"/>
      <c r="V11" s="607"/>
      <c r="W11" s="592"/>
      <c r="X11" s="593"/>
      <c r="Y11" s="68"/>
      <c r="Z11" s="585"/>
      <c r="AA11" s="598"/>
      <c r="AB11" s="599"/>
      <c r="AC11" s="614" t="str">
        <f>IF(AC10="","",IF(AC10-AE10&gt;0,"○",IF(AC10-AE10=0,"△","●")))</f>
        <v/>
      </c>
      <c r="AD11" s="615"/>
      <c r="AE11" s="616"/>
      <c r="AF11" s="614" t="str">
        <f>IF(AF10="","",IF(AF10-AH10&gt;0,"○",IF(AF10-AH10=0,"△","●")))</f>
        <v/>
      </c>
      <c r="AG11" s="615"/>
      <c r="AH11" s="616"/>
      <c r="AI11" s="614" t="str">
        <f>IF(AI10="","",IF(AI10-AK10&gt;0,"○",IF(AI10-AK10=0,"△","●")))</f>
        <v/>
      </c>
      <c r="AJ11" s="615"/>
      <c r="AK11" s="616"/>
      <c r="AL11" s="603"/>
      <c r="AM11" s="604"/>
      <c r="AN11" s="605"/>
      <c r="AO11" s="585"/>
      <c r="AP11" s="585"/>
      <c r="AQ11" s="585"/>
      <c r="AR11" s="585"/>
      <c r="AS11" s="585"/>
      <c r="AT11" s="585"/>
      <c r="AU11" s="585"/>
      <c r="AV11" s="613"/>
      <c r="AW11" s="586"/>
    </row>
    <row r="12" spans="1:49" ht="17.100000000000001" customHeight="1" x14ac:dyDescent="0.25">
      <c r="A12" s="67"/>
      <c r="B12" s="67"/>
      <c r="C12" s="67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59"/>
      <c r="Q12" s="159"/>
      <c r="R12" s="159"/>
      <c r="S12" s="159"/>
      <c r="T12" s="159"/>
      <c r="U12" s="159"/>
      <c r="V12" s="159"/>
      <c r="W12" s="159"/>
      <c r="X12" s="68"/>
      <c r="Y12" s="68"/>
      <c r="Z12" s="67"/>
      <c r="AA12" s="67"/>
      <c r="AB12" s="67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159"/>
      <c r="AP12" s="159"/>
      <c r="AQ12" s="159"/>
      <c r="AR12" s="159"/>
      <c r="AS12" s="159"/>
      <c r="AT12" s="159"/>
      <c r="AU12" s="159"/>
      <c r="AV12" s="159"/>
      <c r="AW12" s="68"/>
    </row>
    <row r="13" spans="1:49" ht="16.899999999999999" customHeight="1" x14ac:dyDescent="0.25">
      <c r="B13" s="67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60" t="s">
        <v>98</v>
      </c>
      <c r="P13" s="159"/>
      <c r="Q13" s="159"/>
      <c r="R13" s="159"/>
      <c r="S13" s="159"/>
      <c r="T13" s="683" t="s">
        <v>106</v>
      </c>
      <c r="U13" s="683"/>
      <c r="V13" s="683"/>
      <c r="W13" s="683"/>
      <c r="X13" s="68"/>
      <c r="Y13" s="68"/>
      <c r="AA13" s="67"/>
      <c r="AB13" s="67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159"/>
      <c r="AP13" s="159"/>
      <c r="AQ13" s="159"/>
      <c r="AR13" s="159"/>
      <c r="AS13" s="159"/>
      <c r="AT13" s="159"/>
      <c r="AU13" s="159"/>
      <c r="AV13" s="159"/>
      <c r="AW13" s="68"/>
    </row>
    <row r="14" spans="1:49" ht="17.100000000000001" customHeight="1" x14ac:dyDescent="0.25">
      <c r="A14" s="641" t="s">
        <v>5</v>
      </c>
      <c r="B14" s="584" t="s">
        <v>6</v>
      </c>
      <c r="C14" s="576"/>
      <c r="D14" s="643" t="str">
        <f>B2</f>
        <v>P</v>
      </c>
      <c r="E14" s="644"/>
      <c r="F14" s="644" t="s">
        <v>29</v>
      </c>
      <c r="G14" s="644"/>
      <c r="H14" s="644"/>
      <c r="I14" s="273"/>
      <c r="J14" s="644" t="s">
        <v>84</v>
      </c>
      <c r="K14" s="644"/>
      <c r="L14" s="644"/>
      <c r="M14" s="644"/>
      <c r="N14" s="647" t="s">
        <v>438</v>
      </c>
      <c r="O14" s="647"/>
      <c r="P14" s="647"/>
      <c r="Q14" s="647"/>
      <c r="R14" s="647"/>
      <c r="S14" s="647"/>
      <c r="T14" s="647"/>
      <c r="U14" s="647"/>
      <c r="V14" s="648"/>
      <c r="W14" s="619" t="s">
        <v>85</v>
      </c>
      <c r="X14" s="594" t="s">
        <v>8</v>
      </c>
      <c r="Y14" s="70"/>
      <c r="Z14" s="639" t="s">
        <v>5</v>
      </c>
      <c r="AA14" s="584" t="s">
        <v>6</v>
      </c>
      <c r="AB14" s="576"/>
      <c r="AC14" s="640" t="str">
        <f>AA2</f>
        <v>Ａ</v>
      </c>
      <c r="AD14" s="618"/>
      <c r="AE14" s="618" t="s">
        <v>29</v>
      </c>
      <c r="AF14" s="618"/>
      <c r="AG14" s="618"/>
      <c r="AH14" s="161"/>
      <c r="AI14" s="618" t="s">
        <v>84</v>
      </c>
      <c r="AJ14" s="618"/>
      <c r="AK14" s="618"/>
      <c r="AL14" s="618"/>
      <c r="AM14" s="618"/>
      <c r="AN14" s="618"/>
      <c r="AO14" s="618"/>
      <c r="AP14" s="618"/>
      <c r="AQ14" s="618"/>
      <c r="AR14" s="618"/>
      <c r="AS14" s="618"/>
      <c r="AT14" s="618"/>
      <c r="AU14" s="597"/>
      <c r="AV14" s="619" t="s">
        <v>85</v>
      </c>
      <c r="AW14" s="594" t="s">
        <v>8</v>
      </c>
    </row>
    <row r="15" spans="1:49" ht="17.100000000000001" customHeight="1" x14ac:dyDescent="0.25">
      <c r="A15" s="642"/>
      <c r="B15" s="577"/>
      <c r="C15" s="579"/>
      <c r="D15" s="645"/>
      <c r="E15" s="646"/>
      <c r="F15" s="646"/>
      <c r="G15" s="646"/>
      <c r="H15" s="646"/>
      <c r="I15" s="274"/>
      <c r="J15" s="646"/>
      <c r="K15" s="646"/>
      <c r="L15" s="646"/>
      <c r="M15" s="646"/>
      <c r="N15" s="649"/>
      <c r="O15" s="649"/>
      <c r="P15" s="649"/>
      <c r="Q15" s="649"/>
      <c r="R15" s="649"/>
      <c r="S15" s="649"/>
      <c r="T15" s="649"/>
      <c r="U15" s="649"/>
      <c r="V15" s="650"/>
      <c r="W15" s="638"/>
      <c r="X15" s="595"/>
      <c r="Y15" s="70"/>
      <c r="Z15" s="639"/>
      <c r="AA15" s="577"/>
      <c r="AB15" s="579"/>
      <c r="AC15" s="598"/>
      <c r="AD15" s="583"/>
      <c r="AE15" s="583"/>
      <c r="AF15" s="583"/>
      <c r="AG15" s="583"/>
      <c r="AH15" s="162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99"/>
      <c r="AV15" s="620"/>
      <c r="AW15" s="620"/>
    </row>
    <row r="16" spans="1:49" ht="17.100000000000001" customHeight="1" x14ac:dyDescent="0.3">
      <c r="A16" s="621">
        <v>1</v>
      </c>
      <c r="B16" s="623">
        <v>0.4375</v>
      </c>
      <c r="C16" s="624"/>
      <c r="D16" s="627" t="str">
        <f>B8</f>
        <v>ラーゴ河口湖グリーン</v>
      </c>
      <c r="E16" s="628"/>
      <c r="F16" s="628"/>
      <c r="G16" s="628"/>
      <c r="H16" s="609"/>
      <c r="I16" s="630"/>
      <c r="J16" s="631"/>
      <c r="K16" s="634" t="s">
        <v>39</v>
      </c>
      <c r="L16" s="113"/>
      <c r="M16" s="114" t="s">
        <v>38</v>
      </c>
      <c r="N16" s="113"/>
      <c r="O16" s="636" t="s">
        <v>40</v>
      </c>
      <c r="P16" s="644"/>
      <c r="Q16" s="652"/>
      <c r="R16" s="640" t="str">
        <f>B10</f>
        <v>FCジョカーレ</v>
      </c>
      <c r="S16" s="618"/>
      <c r="T16" s="618"/>
      <c r="U16" s="618"/>
      <c r="V16" s="597"/>
      <c r="W16" s="651" t="str">
        <f>B6</f>
        <v>昭和町SSS</v>
      </c>
      <c r="X16" s="651" t="str">
        <f>B4</f>
        <v>FCヴァリエ都留</v>
      </c>
      <c r="Y16" s="70"/>
      <c r="Z16" s="664">
        <v>1</v>
      </c>
      <c r="AA16" s="623">
        <f>B16</f>
        <v>0.4375</v>
      </c>
      <c r="AB16" s="624"/>
      <c r="AC16" s="654" t="str">
        <f>D16</f>
        <v>ラーゴ河口湖グリーン</v>
      </c>
      <c r="AD16" s="654"/>
      <c r="AE16" s="654"/>
      <c r="AF16" s="654"/>
      <c r="AG16" s="654"/>
      <c r="AH16" s="656"/>
      <c r="AI16" s="657"/>
      <c r="AJ16" s="660" t="s">
        <v>39</v>
      </c>
      <c r="AK16" s="26"/>
      <c r="AL16" s="127" t="s">
        <v>38</v>
      </c>
      <c r="AM16" s="26"/>
      <c r="AN16" s="662" t="s">
        <v>40</v>
      </c>
      <c r="AO16" s="640"/>
      <c r="AP16" s="597"/>
      <c r="AQ16" s="654" t="str">
        <f>R16</f>
        <v>FCジョカーレ</v>
      </c>
      <c r="AR16" s="654"/>
      <c r="AS16" s="654"/>
      <c r="AT16" s="654"/>
      <c r="AU16" s="654"/>
      <c r="AV16" s="651" t="str">
        <f>W16</f>
        <v>昭和町SSS</v>
      </c>
      <c r="AW16" s="651" t="str">
        <f>X16</f>
        <v>FCヴァリエ都留</v>
      </c>
    </row>
    <row r="17" spans="1:49" ht="17.100000000000001" customHeight="1" x14ac:dyDescent="0.3">
      <c r="A17" s="622"/>
      <c r="B17" s="625"/>
      <c r="C17" s="626"/>
      <c r="D17" s="629"/>
      <c r="E17" s="610"/>
      <c r="F17" s="610"/>
      <c r="G17" s="610"/>
      <c r="H17" s="611"/>
      <c r="I17" s="632"/>
      <c r="J17" s="633"/>
      <c r="K17" s="635"/>
      <c r="L17" s="115"/>
      <c r="M17" s="116" t="s">
        <v>38</v>
      </c>
      <c r="N17" s="115"/>
      <c r="O17" s="637"/>
      <c r="P17" s="646"/>
      <c r="Q17" s="653"/>
      <c r="R17" s="598"/>
      <c r="S17" s="583"/>
      <c r="T17" s="583"/>
      <c r="U17" s="583"/>
      <c r="V17" s="599"/>
      <c r="W17" s="620"/>
      <c r="X17" s="620"/>
      <c r="Y17" s="70"/>
      <c r="Z17" s="664"/>
      <c r="AA17" s="625"/>
      <c r="AB17" s="626"/>
      <c r="AC17" s="655"/>
      <c r="AD17" s="655"/>
      <c r="AE17" s="655"/>
      <c r="AF17" s="655"/>
      <c r="AG17" s="655"/>
      <c r="AH17" s="658"/>
      <c r="AI17" s="659"/>
      <c r="AJ17" s="661"/>
      <c r="AK17" s="27"/>
      <c r="AL17" s="278" t="s">
        <v>38</v>
      </c>
      <c r="AM17" s="27"/>
      <c r="AN17" s="663"/>
      <c r="AO17" s="598"/>
      <c r="AP17" s="599"/>
      <c r="AQ17" s="655"/>
      <c r="AR17" s="655"/>
      <c r="AS17" s="655"/>
      <c r="AT17" s="655"/>
      <c r="AU17" s="655"/>
      <c r="AV17" s="620"/>
      <c r="AW17" s="620"/>
    </row>
    <row r="18" spans="1:49" ht="17.100000000000001" customHeight="1" x14ac:dyDescent="0.3">
      <c r="A18" s="621">
        <v>2</v>
      </c>
      <c r="B18" s="623">
        <v>0.47916666666666669</v>
      </c>
      <c r="C18" s="624"/>
      <c r="D18" s="627" t="str">
        <f>B4</f>
        <v>FCヴァリエ都留</v>
      </c>
      <c r="E18" s="628"/>
      <c r="F18" s="628"/>
      <c r="G18" s="628"/>
      <c r="H18" s="609"/>
      <c r="I18" s="630"/>
      <c r="J18" s="631"/>
      <c r="K18" s="634" t="s">
        <v>39</v>
      </c>
      <c r="L18" s="113"/>
      <c r="M18" s="114" t="s">
        <v>38</v>
      </c>
      <c r="N18" s="113"/>
      <c r="O18" s="636" t="s">
        <v>40</v>
      </c>
      <c r="P18" s="644"/>
      <c r="Q18" s="652"/>
      <c r="R18" s="640" t="str">
        <f>B6</f>
        <v>昭和町SSS</v>
      </c>
      <c r="S18" s="618"/>
      <c r="T18" s="618"/>
      <c r="U18" s="618"/>
      <c r="V18" s="597"/>
      <c r="W18" s="651" t="str">
        <f>B10</f>
        <v>FCジョカーレ</v>
      </c>
      <c r="X18" s="651" t="str">
        <f>B8</f>
        <v>ラーゴ河口湖グリーン</v>
      </c>
      <c r="Y18" s="70"/>
      <c r="Z18" s="664">
        <v>2</v>
      </c>
      <c r="AA18" s="623">
        <f t="shared" ref="AA18" si="9">B18</f>
        <v>0.47916666666666669</v>
      </c>
      <c r="AB18" s="624"/>
      <c r="AC18" s="654" t="str">
        <f t="shared" ref="AC18" si="10">D18</f>
        <v>FCヴァリエ都留</v>
      </c>
      <c r="AD18" s="654"/>
      <c r="AE18" s="654"/>
      <c r="AF18" s="654"/>
      <c r="AG18" s="654"/>
      <c r="AH18" s="656"/>
      <c r="AI18" s="657"/>
      <c r="AJ18" s="660" t="s">
        <v>39</v>
      </c>
      <c r="AK18" s="26"/>
      <c r="AL18" s="127" t="s">
        <v>38</v>
      </c>
      <c r="AM18" s="26"/>
      <c r="AN18" s="662" t="s">
        <v>40</v>
      </c>
      <c r="AO18" s="640"/>
      <c r="AP18" s="597"/>
      <c r="AQ18" s="654" t="str">
        <f t="shared" ref="AQ18" si="11">R18</f>
        <v>昭和町SSS</v>
      </c>
      <c r="AR18" s="654"/>
      <c r="AS18" s="654"/>
      <c r="AT18" s="654"/>
      <c r="AU18" s="654"/>
      <c r="AV18" s="651" t="str">
        <f t="shared" ref="AV18:AW18" si="12">W18</f>
        <v>FCジョカーレ</v>
      </c>
      <c r="AW18" s="651" t="str">
        <f t="shared" si="12"/>
        <v>ラーゴ河口湖グリーン</v>
      </c>
    </row>
    <row r="19" spans="1:49" ht="17.100000000000001" customHeight="1" x14ac:dyDescent="0.3">
      <c r="A19" s="622"/>
      <c r="B19" s="625"/>
      <c r="C19" s="626"/>
      <c r="D19" s="629"/>
      <c r="E19" s="610"/>
      <c r="F19" s="610"/>
      <c r="G19" s="610"/>
      <c r="H19" s="611"/>
      <c r="I19" s="632"/>
      <c r="J19" s="633"/>
      <c r="K19" s="635"/>
      <c r="L19" s="115"/>
      <c r="M19" s="116" t="s">
        <v>38</v>
      </c>
      <c r="N19" s="115"/>
      <c r="O19" s="637"/>
      <c r="P19" s="646"/>
      <c r="Q19" s="653"/>
      <c r="R19" s="598"/>
      <c r="S19" s="583"/>
      <c r="T19" s="583"/>
      <c r="U19" s="583"/>
      <c r="V19" s="599"/>
      <c r="W19" s="620"/>
      <c r="X19" s="620"/>
      <c r="Y19" s="70"/>
      <c r="Z19" s="664"/>
      <c r="AA19" s="625"/>
      <c r="AB19" s="626"/>
      <c r="AC19" s="655"/>
      <c r="AD19" s="655"/>
      <c r="AE19" s="655"/>
      <c r="AF19" s="655"/>
      <c r="AG19" s="655"/>
      <c r="AH19" s="658"/>
      <c r="AI19" s="659"/>
      <c r="AJ19" s="661"/>
      <c r="AK19" s="27"/>
      <c r="AL19" s="278" t="s">
        <v>38</v>
      </c>
      <c r="AM19" s="27"/>
      <c r="AN19" s="663"/>
      <c r="AO19" s="598"/>
      <c r="AP19" s="599"/>
      <c r="AQ19" s="655"/>
      <c r="AR19" s="655"/>
      <c r="AS19" s="655"/>
      <c r="AT19" s="655"/>
      <c r="AU19" s="655"/>
      <c r="AV19" s="620"/>
      <c r="AW19" s="620"/>
    </row>
    <row r="20" spans="1:49" ht="17.100000000000001" customHeight="1" x14ac:dyDescent="0.3">
      <c r="A20" s="621">
        <v>3</v>
      </c>
      <c r="B20" s="623">
        <v>0.5625</v>
      </c>
      <c r="C20" s="624"/>
      <c r="D20" s="627" t="str">
        <f>B6</f>
        <v>昭和町SSS</v>
      </c>
      <c r="E20" s="628"/>
      <c r="F20" s="628"/>
      <c r="G20" s="628"/>
      <c r="H20" s="609"/>
      <c r="I20" s="630"/>
      <c r="J20" s="631"/>
      <c r="K20" s="634" t="s">
        <v>39</v>
      </c>
      <c r="L20" s="113"/>
      <c r="M20" s="114" t="s">
        <v>38</v>
      </c>
      <c r="N20" s="113"/>
      <c r="O20" s="636" t="s">
        <v>40</v>
      </c>
      <c r="P20" s="644"/>
      <c r="Q20" s="652"/>
      <c r="R20" s="640" t="str">
        <f>B8</f>
        <v>ラーゴ河口湖グリーン</v>
      </c>
      <c r="S20" s="618"/>
      <c r="T20" s="618"/>
      <c r="U20" s="618"/>
      <c r="V20" s="597"/>
      <c r="W20" s="651" t="str">
        <f>B4</f>
        <v>FCヴァリエ都留</v>
      </c>
      <c r="X20" s="651" t="str">
        <f>B10</f>
        <v>FCジョカーレ</v>
      </c>
      <c r="Y20" s="70"/>
      <c r="Z20" s="664">
        <v>3</v>
      </c>
      <c r="AA20" s="623">
        <f t="shared" ref="AA20" si="13">B20</f>
        <v>0.5625</v>
      </c>
      <c r="AB20" s="624"/>
      <c r="AC20" s="654" t="str">
        <f t="shared" ref="AC20" si="14">D20</f>
        <v>昭和町SSS</v>
      </c>
      <c r="AD20" s="654"/>
      <c r="AE20" s="654"/>
      <c r="AF20" s="654"/>
      <c r="AG20" s="654"/>
      <c r="AH20" s="656"/>
      <c r="AI20" s="657"/>
      <c r="AJ20" s="660" t="s">
        <v>39</v>
      </c>
      <c r="AK20" s="26"/>
      <c r="AL20" s="127" t="s">
        <v>38</v>
      </c>
      <c r="AM20" s="26"/>
      <c r="AN20" s="662" t="s">
        <v>40</v>
      </c>
      <c r="AO20" s="640"/>
      <c r="AP20" s="597"/>
      <c r="AQ20" s="654" t="str">
        <f t="shared" ref="AQ20" si="15">R20</f>
        <v>ラーゴ河口湖グリーン</v>
      </c>
      <c r="AR20" s="654"/>
      <c r="AS20" s="654"/>
      <c r="AT20" s="654"/>
      <c r="AU20" s="654"/>
      <c r="AV20" s="651" t="str">
        <f t="shared" ref="AV20:AW20" si="16">W20</f>
        <v>FCヴァリエ都留</v>
      </c>
      <c r="AW20" s="651" t="str">
        <f t="shared" si="16"/>
        <v>FCジョカーレ</v>
      </c>
    </row>
    <row r="21" spans="1:49" ht="17.100000000000001" customHeight="1" x14ac:dyDescent="0.3">
      <c r="A21" s="622"/>
      <c r="B21" s="625"/>
      <c r="C21" s="626"/>
      <c r="D21" s="629"/>
      <c r="E21" s="610"/>
      <c r="F21" s="610"/>
      <c r="G21" s="610"/>
      <c r="H21" s="611"/>
      <c r="I21" s="632"/>
      <c r="J21" s="633"/>
      <c r="K21" s="635"/>
      <c r="L21" s="115"/>
      <c r="M21" s="116" t="s">
        <v>38</v>
      </c>
      <c r="N21" s="115"/>
      <c r="O21" s="637"/>
      <c r="P21" s="646"/>
      <c r="Q21" s="653"/>
      <c r="R21" s="598"/>
      <c r="S21" s="583"/>
      <c r="T21" s="583"/>
      <c r="U21" s="583"/>
      <c r="V21" s="599"/>
      <c r="W21" s="620"/>
      <c r="X21" s="620"/>
      <c r="Y21" s="70"/>
      <c r="Z21" s="664"/>
      <c r="AA21" s="625"/>
      <c r="AB21" s="626"/>
      <c r="AC21" s="655"/>
      <c r="AD21" s="655"/>
      <c r="AE21" s="655"/>
      <c r="AF21" s="655"/>
      <c r="AG21" s="655"/>
      <c r="AH21" s="658"/>
      <c r="AI21" s="659"/>
      <c r="AJ21" s="661"/>
      <c r="AK21" s="27"/>
      <c r="AL21" s="278" t="s">
        <v>38</v>
      </c>
      <c r="AM21" s="27"/>
      <c r="AN21" s="663"/>
      <c r="AO21" s="598"/>
      <c r="AP21" s="599"/>
      <c r="AQ21" s="655"/>
      <c r="AR21" s="655"/>
      <c r="AS21" s="655"/>
      <c r="AT21" s="655"/>
      <c r="AU21" s="655"/>
      <c r="AV21" s="620"/>
      <c r="AW21" s="620"/>
    </row>
    <row r="22" spans="1:49" ht="17.100000000000001" customHeight="1" x14ac:dyDescent="0.3">
      <c r="A22" s="621">
        <v>4</v>
      </c>
      <c r="B22" s="623">
        <v>0.60416666666666663</v>
      </c>
      <c r="C22" s="624"/>
      <c r="D22" s="627" t="str">
        <f>B4</f>
        <v>FCヴァリエ都留</v>
      </c>
      <c r="E22" s="628"/>
      <c r="F22" s="628"/>
      <c r="G22" s="628"/>
      <c r="H22" s="609"/>
      <c r="I22" s="630"/>
      <c r="J22" s="631"/>
      <c r="K22" s="634" t="s">
        <v>39</v>
      </c>
      <c r="L22" s="117"/>
      <c r="M22" s="118" t="s">
        <v>38</v>
      </c>
      <c r="N22" s="117"/>
      <c r="O22" s="636" t="s">
        <v>40</v>
      </c>
      <c r="P22" s="644"/>
      <c r="Q22" s="652"/>
      <c r="R22" s="640" t="str">
        <f>B10</f>
        <v>FCジョカーレ</v>
      </c>
      <c r="S22" s="618"/>
      <c r="T22" s="618"/>
      <c r="U22" s="618"/>
      <c r="V22" s="597"/>
      <c r="W22" s="651" t="str">
        <f>B8</f>
        <v>ラーゴ河口湖グリーン</v>
      </c>
      <c r="X22" s="651" t="str">
        <f>B6</f>
        <v>昭和町SSS</v>
      </c>
      <c r="Y22" s="70"/>
      <c r="Z22" s="664">
        <v>4</v>
      </c>
      <c r="AA22" s="623">
        <f t="shared" ref="AA22" si="17">B22</f>
        <v>0.60416666666666663</v>
      </c>
      <c r="AB22" s="624"/>
      <c r="AC22" s="654" t="str">
        <f t="shared" ref="AC22" si="18">D22</f>
        <v>FCヴァリエ都留</v>
      </c>
      <c r="AD22" s="654"/>
      <c r="AE22" s="654"/>
      <c r="AF22" s="654"/>
      <c r="AG22" s="654"/>
      <c r="AH22" s="665"/>
      <c r="AI22" s="666"/>
      <c r="AJ22" s="667" t="s">
        <v>39</v>
      </c>
      <c r="AK22" s="67"/>
      <c r="AL22" s="71" t="s">
        <v>38</v>
      </c>
      <c r="AM22" s="67"/>
      <c r="AN22" s="668" t="s">
        <v>40</v>
      </c>
      <c r="AO22" s="640"/>
      <c r="AP22" s="597"/>
      <c r="AQ22" s="654" t="str">
        <f t="shared" ref="AQ22" si="19">R22</f>
        <v>FCジョカーレ</v>
      </c>
      <c r="AR22" s="654"/>
      <c r="AS22" s="654"/>
      <c r="AT22" s="654"/>
      <c r="AU22" s="654"/>
      <c r="AV22" s="651" t="str">
        <f t="shared" ref="AV22:AW22" si="20">W22</f>
        <v>ラーゴ河口湖グリーン</v>
      </c>
      <c r="AW22" s="651" t="str">
        <f t="shared" si="20"/>
        <v>昭和町SSS</v>
      </c>
    </row>
    <row r="23" spans="1:49" ht="17.100000000000001" customHeight="1" x14ac:dyDescent="0.3">
      <c r="A23" s="622"/>
      <c r="B23" s="625"/>
      <c r="C23" s="626"/>
      <c r="D23" s="629"/>
      <c r="E23" s="610"/>
      <c r="F23" s="610"/>
      <c r="G23" s="610"/>
      <c r="H23" s="611"/>
      <c r="I23" s="632"/>
      <c r="J23" s="633"/>
      <c r="K23" s="635"/>
      <c r="L23" s="115"/>
      <c r="M23" s="116" t="s">
        <v>38</v>
      </c>
      <c r="N23" s="115"/>
      <c r="O23" s="637"/>
      <c r="P23" s="646"/>
      <c r="Q23" s="653"/>
      <c r="R23" s="598"/>
      <c r="S23" s="583"/>
      <c r="T23" s="583"/>
      <c r="U23" s="583"/>
      <c r="V23" s="599"/>
      <c r="W23" s="620"/>
      <c r="X23" s="620"/>
      <c r="Y23" s="70"/>
      <c r="Z23" s="664"/>
      <c r="AA23" s="625"/>
      <c r="AB23" s="626"/>
      <c r="AC23" s="655"/>
      <c r="AD23" s="655"/>
      <c r="AE23" s="655"/>
      <c r="AF23" s="655"/>
      <c r="AG23" s="655"/>
      <c r="AH23" s="658"/>
      <c r="AI23" s="659"/>
      <c r="AJ23" s="661"/>
      <c r="AK23" s="27"/>
      <c r="AL23" s="278" t="s">
        <v>38</v>
      </c>
      <c r="AM23" s="27"/>
      <c r="AN23" s="663"/>
      <c r="AO23" s="598"/>
      <c r="AP23" s="599"/>
      <c r="AQ23" s="655"/>
      <c r="AR23" s="655"/>
      <c r="AS23" s="655"/>
      <c r="AT23" s="655"/>
      <c r="AU23" s="655"/>
      <c r="AV23" s="620"/>
      <c r="AW23" s="620"/>
    </row>
    <row r="24" spans="1:49" ht="17.100000000000001" customHeight="1" x14ac:dyDescent="0.25">
      <c r="A24" s="664"/>
      <c r="B24" s="623"/>
      <c r="C24" s="624"/>
      <c r="D24" s="655"/>
      <c r="E24" s="655"/>
      <c r="F24" s="655"/>
      <c r="G24" s="655"/>
      <c r="H24" s="655"/>
      <c r="I24" s="656"/>
      <c r="J24" s="657"/>
      <c r="K24" s="660" t="s">
        <v>39</v>
      </c>
      <c r="L24" s="26"/>
      <c r="M24" s="127" t="s">
        <v>38</v>
      </c>
      <c r="N24" s="26"/>
      <c r="O24" s="662" t="s">
        <v>40</v>
      </c>
      <c r="P24" s="618"/>
      <c r="Q24" s="597"/>
      <c r="R24" s="584"/>
      <c r="S24" s="575"/>
      <c r="T24" s="575"/>
      <c r="U24" s="575"/>
      <c r="V24" s="576"/>
      <c r="W24" s="651"/>
      <c r="X24" s="651"/>
      <c r="Y24" s="70"/>
      <c r="Z24" s="664"/>
      <c r="AA24" s="623"/>
      <c r="AB24" s="624"/>
      <c r="AC24" s="655"/>
      <c r="AD24" s="655"/>
      <c r="AE24" s="655"/>
      <c r="AF24" s="655"/>
      <c r="AG24" s="655"/>
      <c r="AH24" s="656"/>
      <c r="AI24" s="657"/>
      <c r="AJ24" s="660" t="s">
        <v>39</v>
      </c>
      <c r="AK24" s="26"/>
      <c r="AL24" s="127" t="s">
        <v>38</v>
      </c>
      <c r="AM24" s="26"/>
      <c r="AN24" s="662" t="s">
        <v>40</v>
      </c>
      <c r="AO24" s="640"/>
      <c r="AP24" s="597"/>
      <c r="AQ24" s="584"/>
      <c r="AR24" s="575"/>
      <c r="AS24" s="575"/>
      <c r="AT24" s="575"/>
      <c r="AU24" s="576"/>
      <c r="AV24" s="651"/>
      <c r="AW24" s="651"/>
    </row>
    <row r="25" spans="1:49" ht="17.100000000000001" customHeight="1" x14ac:dyDescent="0.25">
      <c r="A25" s="664"/>
      <c r="B25" s="625"/>
      <c r="C25" s="626"/>
      <c r="D25" s="655"/>
      <c r="E25" s="655"/>
      <c r="F25" s="655"/>
      <c r="G25" s="655"/>
      <c r="H25" s="655"/>
      <c r="I25" s="658"/>
      <c r="J25" s="659"/>
      <c r="K25" s="661"/>
      <c r="L25" s="27"/>
      <c r="M25" s="278" t="s">
        <v>38</v>
      </c>
      <c r="N25" s="27"/>
      <c r="O25" s="663"/>
      <c r="P25" s="583"/>
      <c r="Q25" s="599"/>
      <c r="R25" s="577"/>
      <c r="S25" s="578"/>
      <c r="T25" s="578"/>
      <c r="U25" s="578"/>
      <c r="V25" s="579"/>
      <c r="W25" s="620"/>
      <c r="X25" s="620"/>
      <c r="Y25" s="70"/>
      <c r="Z25" s="664"/>
      <c r="AA25" s="625"/>
      <c r="AB25" s="626"/>
      <c r="AC25" s="655"/>
      <c r="AD25" s="655"/>
      <c r="AE25" s="655"/>
      <c r="AF25" s="655"/>
      <c r="AG25" s="655"/>
      <c r="AH25" s="658"/>
      <c r="AI25" s="659"/>
      <c r="AJ25" s="661"/>
      <c r="AK25" s="27"/>
      <c r="AL25" s="278" t="s">
        <v>38</v>
      </c>
      <c r="AM25" s="27"/>
      <c r="AN25" s="663"/>
      <c r="AO25" s="598"/>
      <c r="AP25" s="599"/>
      <c r="AQ25" s="577"/>
      <c r="AR25" s="578"/>
      <c r="AS25" s="578"/>
      <c r="AT25" s="578"/>
      <c r="AU25" s="579"/>
      <c r="AV25" s="620"/>
      <c r="AW25" s="620"/>
    </row>
    <row r="26" spans="1:49" ht="17.100000000000001" customHeight="1" x14ac:dyDescent="0.25">
      <c r="A26" s="277"/>
      <c r="B26" s="277"/>
      <c r="C26" s="163"/>
      <c r="D26" s="58"/>
      <c r="E26" s="59"/>
      <c r="F26" s="59"/>
      <c r="G26" s="59"/>
      <c r="H26" s="59"/>
      <c r="I26" s="60"/>
      <c r="K26" s="62"/>
      <c r="M26" s="63"/>
      <c r="O26" s="62"/>
      <c r="P26" s="59"/>
      <c r="Z26" s="277"/>
      <c r="AA26" s="277"/>
      <c r="AB26" s="163"/>
      <c r="AC26" s="58"/>
      <c r="AD26" s="59"/>
      <c r="AE26" s="59"/>
      <c r="AF26" s="59"/>
      <c r="AG26" s="59"/>
      <c r="AH26" s="60"/>
      <c r="AJ26" s="62"/>
      <c r="AL26" s="63"/>
      <c r="AN26" s="62"/>
      <c r="AO26" s="59"/>
    </row>
    <row r="27" spans="1:49" ht="17.100000000000001" customHeight="1" x14ac:dyDescent="0.25">
      <c r="A27" s="67"/>
      <c r="B27" s="67"/>
      <c r="O27" s="160" t="s">
        <v>227</v>
      </c>
      <c r="T27" s="683" t="s">
        <v>106</v>
      </c>
      <c r="U27" s="683"/>
      <c r="V27" s="683"/>
      <c r="W27" s="683"/>
      <c r="Z27" s="67"/>
      <c r="AA27" s="67"/>
    </row>
    <row r="28" spans="1:49" ht="17.100000000000001" customHeight="1" x14ac:dyDescent="0.25">
      <c r="A28" s="639" t="s">
        <v>5</v>
      </c>
      <c r="B28" s="584" t="s">
        <v>6</v>
      </c>
      <c r="C28" s="576"/>
      <c r="D28" s="669" t="str">
        <f>D14</f>
        <v>P</v>
      </c>
      <c r="E28" s="670"/>
      <c r="F28" s="670" t="s">
        <v>29</v>
      </c>
      <c r="G28" s="670"/>
      <c r="H28" s="670"/>
      <c r="I28" s="172"/>
      <c r="J28" s="670" t="s">
        <v>86</v>
      </c>
      <c r="K28" s="670"/>
      <c r="L28" s="670"/>
      <c r="M28" s="670"/>
      <c r="N28" s="673" t="s">
        <v>130</v>
      </c>
      <c r="O28" s="673"/>
      <c r="P28" s="673"/>
      <c r="Q28" s="673"/>
      <c r="R28" s="673"/>
      <c r="S28" s="673"/>
      <c r="T28" s="673"/>
      <c r="U28" s="673"/>
      <c r="V28" s="674"/>
      <c r="W28" s="619" t="s">
        <v>85</v>
      </c>
      <c r="X28" s="594" t="s">
        <v>8</v>
      </c>
      <c r="Y28" s="70"/>
      <c r="Z28" s="639" t="s">
        <v>5</v>
      </c>
      <c r="AA28" s="584" t="s">
        <v>6</v>
      </c>
      <c r="AB28" s="576"/>
      <c r="AC28" s="640" t="str">
        <f>AC14</f>
        <v>Ａ</v>
      </c>
      <c r="AD28" s="618"/>
      <c r="AE28" s="618" t="s">
        <v>29</v>
      </c>
      <c r="AF28" s="618"/>
      <c r="AG28" s="618"/>
      <c r="AH28" s="161"/>
      <c r="AI28" s="618" t="s">
        <v>86</v>
      </c>
      <c r="AJ28" s="618"/>
      <c r="AK28" s="618"/>
      <c r="AL28" s="618"/>
      <c r="AM28" s="618"/>
      <c r="AN28" s="618"/>
      <c r="AO28" s="618"/>
      <c r="AP28" s="618"/>
      <c r="AQ28" s="618"/>
      <c r="AR28" s="618"/>
      <c r="AS28" s="618"/>
      <c r="AT28" s="618"/>
      <c r="AU28" s="597"/>
      <c r="AV28" s="619" t="s">
        <v>85</v>
      </c>
      <c r="AW28" s="594" t="s">
        <v>8</v>
      </c>
    </row>
    <row r="29" spans="1:49" ht="17.100000000000001" customHeight="1" x14ac:dyDescent="0.25">
      <c r="A29" s="639"/>
      <c r="B29" s="577"/>
      <c r="C29" s="579"/>
      <c r="D29" s="671"/>
      <c r="E29" s="672"/>
      <c r="F29" s="672"/>
      <c r="G29" s="672"/>
      <c r="H29" s="672"/>
      <c r="I29" s="173"/>
      <c r="J29" s="672"/>
      <c r="K29" s="672"/>
      <c r="L29" s="672"/>
      <c r="M29" s="672"/>
      <c r="N29" s="675"/>
      <c r="O29" s="675"/>
      <c r="P29" s="675"/>
      <c r="Q29" s="675"/>
      <c r="R29" s="675"/>
      <c r="S29" s="675"/>
      <c r="T29" s="675"/>
      <c r="U29" s="675"/>
      <c r="V29" s="676"/>
      <c r="W29" s="620"/>
      <c r="X29" s="620"/>
      <c r="Y29" s="70"/>
      <c r="Z29" s="639"/>
      <c r="AA29" s="577"/>
      <c r="AB29" s="579"/>
      <c r="AC29" s="598"/>
      <c r="AD29" s="583"/>
      <c r="AE29" s="583"/>
      <c r="AF29" s="583"/>
      <c r="AG29" s="583"/>
      <c r="AH29" s="162"/>
      <c r="AI29" s="583"/>
      <c r="AJ29" s="583"/>
      <c r="AK29" s="583"/>
      <c r="AL29" s="583"/>
      <c r="AM29" s="583"/>
      <c r="AN29" s="583"/>
      <c r="AO29" s="583"/>
      <c r="AP29" s="583"/>
      <c r="AQ29" s="583"/>
      <c r="AR29" s="583"/>
      <c r="AS29" s="583"/>
      <c r="AT29" s="583"/>
      <c r="AU29" s="599"/>
      <c r="AV29" s="620"/>
      <c r="AW29" s="620"/>
    </row>
    <row r="30" spans="1:49" ht="17.100000000000001" customHeight="1" x14ac:dyDescent="0.25">
      <c r="A30" s="664">
        <v>1</v>
      </c>
      <c r="B30" s="623">
        <v>0.41666666666666669</v>
      </c>
      <c r="C30" s="624"/>
      <c r="D30" s="654" t="str">
        <f>B6</f>
        <v>昭和町SSS</v>
      </c>
      <c r="E30" s="654"/>
      <c r="F30" s="654"/>
      <c r="G30" s="654"/>
      <c r="H30" s="654"/>
      <c r="I30" s="677"/>
      <c r="J30" s="678"/>
      <c r="K30" s="660" t="s">
        <v>39</v>
      </c>
      <c r="L30" s="26"/>
      <c r="M30" s="127" t="s">
        <v>38</v>
      </c>
      <c r="N30" s="26"/>
      <c r="O30" s="662" t="s">
        <v>40</v>
      </c>
      <c r="P30" s="618"/>
      <c r="Q30" s="597"/>
      <c r="R30" s="640" t="str">
        <f>B10</f>
        <v>FCジョカーレ</v>
      </c>
      <c r="S30" s="618"/>
      <c r="T30" s="618"/>
      <c r="U30" s="618"/>
      <c r="V30" s="597"/>
      <c r="W30" s="651" t="str">
        <f>B4</f>
        <v>FCヴァリエ都留</v>
      </c>
      <c r="X30" s="651" t="str">
        <f>B8</f>
        <v>ラーゴ河口湖グリーン</v>
      </c>
      <c r="Y30" s="70"/>
      <c r="Z30" s="664">
        <v>1</v>
      </c>
      <c r="AA30" s="623">
        <v>0.41666666666666669</v>
      </c>
      <c r="AB30" s="624"/>
      <c r="AC30" s="654" t="str">
        <f>D30</f>
        <v>昭和町SSS</v>
      </c>
      <c r="AD30" s="654"/>
      <c r="AE30" s="654"/>
      <c r="AF30" s="654"/>
      <c r="AG30" s="654"/>
      <c r="AH30" s="656"/>
      <c r="AI30" s="657"/>
      <c r="AJ30" s="660" t="s">
        <v>39</v>
      </c>
      <c r="AK30" s="26"/>
      <c r="AL30" s="127" t="s">
        <v>38</v>
      </c>
      <c r="AM30" s="26"/>
      <c r="AN30" s="662" t="s">
        <v>40</v>
      </c>
      <c r="AO30" s="640"/>
      <c r="AP30" s="597"/>
      <c r="AQ30" s="654" t="str">
        <f t="shared" ref="AQ30" si="21">R30</f>
        <v>FCジョカーレ</v>
      </c>
      <c r="AR30" s="654"/>
      <c r="AS30" s="654"/>
      <c r="AT30" s="654"/>
      <c r="AU30" s="654"/>
      <c r="AV30" s="651" t="str">
        <f>W30</f>
        <v>FCヴァリエ都留</v>
      </c>
      <c r="AW30" s="651" t="str">
        <f t="shared" ref="AW30" si="22">X30</f>
        <v>ラーゴ河口湖グリーン</v>
      </c>
    </row>
    <row r="31" spans="1:49" ht="17.100000000000001" customHeight="1" x14ac:dyDescent="0.25">
      <c r="A31" s="664"/>
      <c r="B31" s="625"/>
      <c r="C31" s="626"/>
      <c r="D31" s="655"/>
      <c r="E31" s="655"/>
      <c r="F31" s="655"/>
      <c r="G31" s="655"/>
      <c r="H31" s="655"/>
      <c r="I31" s="679"/>
      <c r="J31" s="680"/>
      <c r="K31" s="661"/>
      <c r="L31" s="27"/>
      <c r="M31" s="278" t="s">
        <v>38</v>
      </c>
      <c r="N31" s="27"/>
      <c r="O31" s="663"/>
      <c r="P31" s="583"/>
      <c r="Q31" s="599"/>
      <c r="R31" s="598"/>
      <c r="S31" s="583"/>
      <c r="T31" s="583"/>
      <c r="U31" s="583"/>
      <c r="V31" s="599"/>
      <c r="W31" s="620"/>
      <c r="X31" s="620"/>
      <c r="Y31" s="70"/>
      <c r="Z31" s="664"/>
      <c r="AA31" s="625"/>
      <c r="AB31" s="626"/>
      <c r="AC31" s="655"/>
      <c r="AD31" s="655"/>
      <c r="AE31" s="655"/>
      <c r="AF31" s="655"/>
      <c r="AG31" s="655"/>
      <c r="AH31" s="658"/>
      <c r="AI31" s="659"/>
      <c r="AJ31" s="661"/>
      <c r="AK31" s="27"/>
      <c r="AL31" s="278" t="s">
        <v>38</v>
      </c>
      <c r="AM31" s="27"/>
      <c r="AN31" s="663"/>
      <c r="AO31" s="598"/>
      <c r="AP31" s="599"/>
      <c r="AQ31" s="655"/>
      <c r="AR31" s="655"/>
      <c r="AS31" s="655"/>
      <c r="AT31" s="655"/>
      <c r="AU31" s="655"/>
      <c r="AV31" s="620"/>
      <c r="AW31" s="620"/>
    </row>
    <row r="32" spans="1:49" ht="17.100000000000001" customHeight="1" x14ac:dyDescent="0.25">
      <c r="A32" s="664">
        <v>2</v>
      </c>
      <c r="B32" s="623">
        <v>0.45833333333333331</v>
      </c>
      <c r="C32" s="624"/>
      <c r="D32" s="655" t="str">
        <f>B4</f>
        <v>FCヴァリエ都留</v>
      </c>
      <c r="E32" s="655"/>
      <c r="F32" s="655"/>
      <c r="G32" s="655"/>
      <c r="H32" s="655"/>
      <c r="I32" s="677"/>
      <c r="J32" s="678"/>
      <c r="K32" s="660" t="s">
        <v>39</v>
      </c>
      <c r="L32" s="26"/>
      <c r="M32" s="127" t="s">
        <v>38</v>
      </c>
      <c r="N32" s="26"/>
      <c r="O32" s="662" t="s">
        <v>40</v>
      </c>
      <c r="P32" s="618"/>
      <c r="Q32" s="597"/>
      <c r="R32" s="640" t="str">
        <f>B8</f>
        <v>ラーゴ河口湖グリーン</v>
      </c>
      <c r="S32" s="618"/>
      <c r="T32" s="618"/>
      <c r="U32" s="618"/>
      <c r="V32" s="597"/>
      <c r="W32" s="651" t="str">
        <f>B6</f>
        <v>昭和町SSS</v>
      </c>
      <c r="X32" s="651" t="str">
        <f>B10</f>
        <v>FCジョカーレ</v>
      </c>
      <c r="Y32" s="70"/>
      <c r="Z32" s="664">
        <v>2</v>
      </c>
      <c r="AA32" s="623">
        <v>0.45833333333333331</v>
      </c>
      <c r="AB32" s="624"/>
      <c r="AC32" s="654" t="str">
        <f>D32</f>
        <v>FCヴァリエ都留</v>
      </c>
      <c r="AD32" s="654"/>
      <c r="AE32" s="654"/>
      <c r="AF32" s="654"/>
      <c r="AG32" s="654"/>
      <c r="AH32" s="656"/>
      <c r="AI32" s="657"/>
      <c r="AJ32" s="660" t="s">
        <v>39</v>
      </c>
      <c r="AK32" s="26"/>
      <c r="AL32" s="127" t="s">
        <v>38</v>
      </c>
      <c r="AM32" s="26"/>
      <c r="AN32" s="662" t="s">
        <v>40</v>
      </c>
      <c r="AO32" s="640"/>
      <c r="AP32" s="597"/>
      <c r="AQ32" s="654" t="str">
        <f t="shared" ref="AQ32" si="23">R32</f>
        <v>ラーゴ河口湖グリーン</v>
      </c>
      <c r="AR32" s="654"/>
      <c r="AS32" s="654"/>
      <c r="AT32" s="654"/>
      <c r="AU32" s="654"/>
      <c r="AV32" s="651" t="str">
        <f>W32</f>
        <v>昭和町SSS</v>
      </c>
      <c r="AW32" s="651" t="str">
        <f t="shared" ref="AW32" si="24">X32</f>
        <v>FCジョカーレ</v>
      </c>
    </row>
    <row r="33" spans="1:49" ht="17.100000000000001" customHeight="1" x14ac:dyDescent="0.25">
      <c r="A33" s="664"/>
      <c r="B33" s="625"/>
      <c r="C33" s="626"/>
      <c r="D33" s="655"/>
      <c r="E33" s="655"/>
      <c r="F33" s="655"/>
      <c r="G33" s="655"/>
      <c r="H33" s="655"/>
      <c r="I33" s="679"/>
      <c r="J33" s="680"/>
      <c r="K33" s="661"/>
      <c r="L33" s="27"/>
      <c r="M33" s="278" t="s">
        <v>38</v>
      </c>
      <c r="N33" s="27"/>
      <c r="O33" s="663"/>
      <c r="P33" s="583"/>
      <c r="Q33" s="599"/>
      <c r="R33" s="598"/>
      <c r="S33" s="583"/>
      <c r="T33" s="583"/>
      <c r="U33" s="583"/>
      <c r="V33" s="599"/>
      <c r="W33" s="620"/>
      <c r="X33" s="620"/>
      <c r="Y33" s="70"/>
      <c r="Z33" s="664"/>
      <c r="AA33" s="625"/>
      <c r="AB33" s="626"/>
      <c r="AC33" s="655"/>
      <c r="AD33" s="655"/>
      <c r="AE33" s="655"/>
      <c r="AF33" s="655"/>
      <c r="AG33" s="655"/>
      <c r="AH33" s="658"/>
      <c r="AI33" s="659"/>
      <c r="AJ33" s="661"/>
      <c r="AK33" s="27"/>
      <c r="AL33" s="278" t="s">
        <v>38</v>
      </c>
      <c r="AM33" s="27"/>
      <c r="AN33" s="663"/>
      <c r="AO33" s="598"/>
      <c r="AP33" s="599"/>
      <c r="AQ33" s="655"/>
      <c r="AR33" s="655"/>
      <c r="AS33" s="655"/>
      <c r="AT33" s="655"/>
      <c r="AU33" s="655"/>
      <c r="AV33" s="620"/>
      <c r="AW33" s="620"/>
    </row>
    <row r="34" spans="1:49" ht="17.100000000000001" customHeight="1" x14ac:dyDescent="0.25">
      <c r="A34" s="664">
        <v>3</v>
      </c>
      <c r="B34" s="623"/>
      <c r="C34" s="624"/>
      <c r="D34" s="655"/>
      <c r="E34" s="655"/>
      <c r="F34" s="655"/>
      <c r="G34" s="655"/>
      <c r="H34" s="655"/>
      <c r="I34" s="677"/>
      <c r="J34" s="678"/>
      <c r="K34" s="660" t="s">
        <v>39</v>
      </c>
      <c r="L34" s="26"/>
      <c r="M34" s="127" t="s">
        <v>38</v>
      </c>
      <c r="N34" s="26"/>
      <c r="O34" s="662" t="s">
        <v>40</v>
      </c>
      <c r="P34" s="618"/>
      <c r="Q34" s="597"/>
      <c r="R34" s="640"/>
      <c r="S34" s="618"/>
      <c r="T34" s="618"/>
      <c r="U34" s="618"/>
      <c r="V34" s="597"/>
      <c r="W34" s="651"/>
      <c r="X34" s="651"/>
      <c r="Y34" s="70"/>
      <c r="Z34" s="664">
        <v>3</v>
      </c>
      <c r="AA34" s="623">
        <v>0.5</v>
      </c>
      <c r="AB34" s="624"/>
      <c r="AC34" s="655"/>
      <c r="AD34" s="655"/>
      <c r="AE34" s="655"/>
      <c r="AF34" s="655"/>
      <c r="AG34" s="655"/>
      <c r="AH34" s="656"/>
      <c r="AI34" s="657"/>
      <c r="AJ34" s="660" t="s">
        <v>39</v>
      </c>
      <c r="AK34" s="26"/>
      <c r="AL34" s="127" t="s">
        <v>38</v>
      </c>
      <c r="AM34" s="26"/>
      <c r="AN34" s="662" t="s">
        <v>40</v>
      </c>
      <c r="AO34" s="640"/>
      <c r="AP34" s="597"/>
      <c r="AQ34" s="584"/>
      <c r="AR34" s="575"/>
      <c r="AS34" s="575"/>
      <c r="AT34" s="575"/>
      <c r="AU34" s="576"/>
      <c r="AV34" s="651"/>
      <c r="AW34" s="651"/>
    </row>
    <row r="35" spans="1:49" ht="17.100000000000001" customHeight="1" x14ac:dyDescent="0.25">
      <c r="A35" s="664"/>
      <c r="B35" s="625"/>
      <c r="C35" s="626"/>
      <c r="D35" s="655"/>
      <c r="E35" s="655"/>
      <c r="F35" s="655"/>
      <c r="G35" s="655"/>
      <c r="H35" s="655"/>
      <c r="I35" s="679"/>
      <c r="J35" s="680"/>
      <c r="K35" s="661"/>
      <c r="L35" s="27"/>
      <c r="M35" s="278" t="s">
        <v>38</v>
      </c>
      <c r="N35" s="27"/>
      <c r="O35" s="663"/>
      <c r="P35" s="583"/>
      <c r="Q35" s="599"/>
      <c r="R35" s="598"/>
      <c r="S35" s="583"/>
      <c r="T35" s="583"/>
      <c r="U35" s="583"/>
      <c r="V35" s="599"/>
      <c r="W35" s="620"/>
      <c r="X35" s="620"/>
      <c r="Y35" s="70"/>
      <c r="Z35" s="664"/>
      <c r="AA35" s="625"/>
      <c r="AB35" s="626"/>
      <c r="AC35" s="655"/>
      <c r="AD35" s="655"/>
      <c r="AE35" s="655"/>
      <c r="AF35" s="655"/>
      <c r="AG35" s="655"/>
      <c r="AH35" s="658"/>
      <c r="AI35" s="659"/>
      <c r="AJ35" s="661"/>
      <c r="AK35" s="27"/>
      <c r="AL35" s="278" t="s">
        <v>38</v>
      </c>
      <c r="AM35" s="27"/>
      <c r="AN35" s="663"/>
      <c r="AO35" s="598"/>
      <c r="AP35" s="599"/>
      <c r="AQ35" s="577"/>
      <c r="AR35" s="578"/>
      <c r="AS35" s="578"/>
      <c r="AT35" s="578"/>
      <c r="AU35" s="579"/>
      <c r="AV35" s="620"/>
      <c r="AW35" s="620"/>
    </row>
    <row r="36" spans="1:49" ht="17.100000000000001" customHeight="1" x14ac:dyDescent="0.25">
      <c r="A36" s="664">
        <v>4</v>
      </c>
      <c r="B36" s="623"/>
      <c r="C36" s="624"/>
      <c r="D36" s="655"/>
      <c r="E36" s="655"/>
      <c r="F36" s="655"/>
      <c r="G36" s="655"/>
      <c r="H36" s="655"/>
      <c r="I36" s="681"/>
      <c r="J36" s="682"/>
      <c r="K36" s="667" t="s">
        <v>39</v>
      </c>
      <c r="L36" s="67"/>
      <c r="M36" s="71" t="s">
        <v>38</v>
      </c>
      <c r="N36" s="67"/>
      <c r="O36" s="668" t="s">
        <v>40</v>
      </c>
      <c r="P36" s="618"/>
      <c r="Q36" s="597"/>
      <c r="R36" s="640"/>
      <c r="S36" s="618"/>
      <c r="T36" s="618"/>
      <c r="U36" s="618"/>
      <c r="V36" s="597"/>
      <c r="W36" s="651"/>
      <c r="X36" s="651"/>
      <c r="Y36" s="70"/>
      <c r="Z36" s="664">
        <v>4</v>
      </c>
      <c r="AA36" s="623">
        <v>0.54166666666666663</v>
      </c>
      <c r="AB36" s="624"/>
      <c r="AC36" s="655"/>
      <c r="AD36" s="655"/>
      <c r="AE36" s="655"/>
      <c r="AF36" s="655"/>
      <c r="AG36" s="655"/>
      <c r="AH36" s="665"/>
      <c r="AI36" s="666"/>
      <c r="AJ36" s="667" t="s">
        <v>39</v>
      </c>
      <c r="AK36" s="67"/>
      <c r="AL36" s="71" t="s">
        <v>38</v>
      </c>
      <c r="AM36" s="67"/>
      <c r="AN36" s="668" t="s">
        <v>40</v>
      </c>
      <c r="AO36" s="640"/>
      <c r="AP36" s="597"/>
      <c r="AQ36" s="584"/>
      <c r="AR36" s="575"/>
      <c r="AS36" s="575"/>
      <c r="AT36" s="575"/>
      <c r="AU36" s="576"/>
      <c r="AV36" s="651"/>
      <c r="AW36" s="651"/>
    </row>
    <row r="37" spans="1:49" ht="17.100000000000001" customHeight="1" x14ac:dyDescent="0.25">
      <c r="A37" s="664"/>
      <c r="B37" s="625"/>
      <c r="C37" s="626"/>
      <c r="D37" s="655"/>
      <c r="E37" s="655"/>
      <c r="F37" s="655"/>
      <c r="G37" s="655"/>
      <c r="H37" s="655"/>
      <c r="I37" s="679"/>
      <c r="J37" s="680"/>
      <c r="K37" s="661"/>
      <c r="L37" s="27"/>
      <c r="M37" s="278" t="s">
        <v>38</v>
      </c>
      <c r="N37" s="27"/>
      <c r="O37" s="663"/>
      <c r="P37" s="583"/>
      <c r="Q37" s="599"/>
      <c r="R37" s="598"/>
      <c r="S37" s="583"/>
      <c r="T37" s="583"/>
      <c r="U37" s="583"/>
      <c r="V37" s="599"/>
      <c r="W37" s="620"/>
      <c r="X37" s="620"/>
      <c r="Y37" s="70"/>
      <c r="Z37" s="664"/>
      <c r="AA37" s="625"/>
      <c r="AB37" s="626"/>
      <c r="AC37" s="655"/>
      <c r="AD37" s="655"/>
      <c r="AE37" s="655"/>
      <c r="AF37" s="655"/>
      <c r="AG37" s="655"/>
      <c r="AH37" s="658"/>
      <c r="AI37" s="659"/>
      <c r="AJ37" s="661"/>
      <c r="AK37" s="27"/>
      <c r="AL37" s="278" t="s">
        <v>38</v>
      </c>
      <c r="AM37" s="27"/>
      <c r="AN37" s="663"/>
      <c r="AO37" s="598"/>
      <c r="AP37" s="599"/>
      <c r="AQ37" s="577"/>
      <c r="AR37" s="578"/>
      <c r="AS37" s="578"/>
      <c r="AT37" s="578"/>
      <c r="AU37" s="579"/>
      <c r="AV37" s="620"/>
      <c r="AW37" s="620"/>
    </row>
    <row r="38" spans="1:49" ht="17.100000000000001" customHeight="1" x14ac:dyDescent="0.25">
      <c r="A38" s="664"/>
      <c r="B38" s="623"/>
      <c r="C38" s="624"/>
      <c r="D38" s="655"/>
      <c r="E38" s="655"/>
      <c r="F38" s="655"/>
      <c r="G38" s="655"/>
      <c r="H38" s="655"/>
      <c r="I38" s="677"/>
      <c r="J38" s="678"/>
      <c r="K38" s="660" t="s">
        <v>39</v>
      </c>
      <c r="L38" s="26"/>
      <c r="M38" s="127" t="s">
        <v>38</v>
      </c>
      <c r="N38" s="26"/>
      <c r="O38" s="662" t="s">
        <v>40</v>
      </c>
      <c r="P38" s="618"/>
      <c r="Q38" s="597"/>
      <c r="R38" s="640"/>
      <c r="S38" s="618"/>
      <c r="T38" s="618"/>
      <c r="U38" s="618"/>
      <c r="V38" s="597"/>
      <c r="W38" s="651"/>
      <c r="X38" s="651"/>
      <c r="Y38" s="70"/>
      <c r="Z38" s="664"/>
      <c r="AA38" s="623"/>
      <c r="AB38" s="624"/>
      <c r="AC38" s="655"/>
      <c r="AD38" s="655"/>
      <c r="AE38" s="655"/>
      <c r="AF38" s="655"/>
      <c r="AG38" s="655"/>
      <c r="AH38" s="656"/>
      <c r="AI38" s="657"/>
      <c r="AJ38" s="660" t="s">
        <v>39</v>
      </c>
      <c r="AK38" s="26"/>
      <c r="AL38" s="127" t="s">
        <v>38</v>
      </c>
      <c r="AM38" s="26"/>
      <c r="AN38" s="662" t="s">
        <v>40</v>
      </c>
      <c r="AO38" s="640"/>
      <c r="AP38" s="597"/>
      <c r="AQ38" s="584"/>
      <c r="AR38" s="575"/>
      <c r="AS38" s="575"/>
      <c r="AT38" s="575"/>
      <c r="AU38" s="576"/>
      <c r="AV38" s="651"/>
      <c r="AW38" s="651"/>
    </row>
    <row r="39" spans="1:49" ht="17.100000000000001" customHeight="1" x14ac:dyDescent="0.25">
      <c r="A39" s="664"/>
      <c r="B39" s="625"/>
      <c r="C39" s="626"/>
      <c r="D39" s="655"/>
      <c r="E39" s="655"/>
      <c r="F39" s="655"/>
      <c r="G39" s="655"/>
      <c r="H39" s="655"/>
      <c r="I39" s="679"/>
      <c r="J39" s="680"/>
      <c r="K39" s="661"/>
      <c r="L39" s="27"/>
      <c r="M39" s="278" t="s">
        <v>38</v>
      </c>
      <c r="N39" s="27"/>
      <c r="O39" s="663"/>
      <c r="P39" s="583"/>
      <c r="Q39" s="599"/>
      <c r="R39" s="598"/>
      <c r="S39" s="583"/>
      <c r="T39" s="583"/>
      <c r="U39" s="583"/>
      <c r="V39" s="599"/>
      <c r="W39" s="620"/>
      <c r="X39" s="620"/>
      <c r="Y39" s="70"/>
      <c r="Z39" s="664"/>
      <c r="AA39" s="625"/>
      <c r="AB39" s="626"/>
      <c r="AC39" s="655"/>
      <c r="AD39" s="655"/>
      <c r="AE39" s="655"/>
      <c r="AF39" s="655"/>
      <c r="AG39" s="655"/>
      <c r="AH39" s="658"/>
      <c r="AI39" s="659"/>
      <c r="AJ39" s="661"/>
      <c r="AK39" s="27"/>
      <c r="AL39" s="278" t="s">
        <v>38</v>
      </c>
      <c r="AM39" s="27"/>
      <c r="AN39" s="663"/>
      <c r="AO39" s="598"/>
      <c r="AP39" s="599"/>
      <c r="AQ39" s="577"/>
      <c r="AR39" s="578"/>
      <c r="AS39" s="578"/>
      <c r="AT39" s="578"/>
      <c r="AU39" s="579"/>
      <c r="AV39" s="620"/>
      <c r="AW39" s="620"/>
    </row>
    <row r="41" spans="1:49" ht="14.25" x14ac:dyDescent="0.25">
      <c r="B41" s="277"/>
      <c r="C41" s="164"/>
      <c r="D41" s="72"/>
      <c r="E41" s="72"/>
      <c r="F41" s="72"/>
      <c r="G41" s="72"/>
      <c r="H41" s="72"/>
      <c r="I41" s="275"/>
      <c r="J41" s="275"/>
      <c r="K41" s="276"/>
      <c r="L41" s="67"/>
      <c r="M41" s="71"/>
      <c r="N41" s="67"/>
      <c r="O41" s="277"/>
      <c r="P41" s="73"/>
      <c r="Q41" s="70"/>
      <c r="R41" s="70"/>
      <c r="S41" s="70"/>
      <c r="T41" s="70"/>
      <c r="U41" s="70"/>
      <c r="V41" s="70"/>
      <c r="W41" s="70"/>
      <c r="AA41" s="277"/>
      <c r="AB41" s="164"/>
      <c r="AC41" s="72"/>
      <c r="AD41" s="72"/>
      <c r="AE41" s="72"/>
      <c r="AF41" s="72"/>
      <c r="AG41" s="72"/>
      <c r="AH41" s="275"/>
      <c r="AI41" s="275"/>
      <c r="AJ41" s="276"/>
      <c r="AK41" s="67"/>
      <c r="AL41" s="71"/>
      <c r="AM41" s="67"/>
      <c r="AN41" s="277"/>
      <c r="AO41" s="73"/>
      <c r="AP41" s="70"/>
      <c r="AQ41" s="70"/>
      <c r="AR41" s="70"/>
      <c r="AS41" s="70"/>
      <c r="AT41" s="70"/>
      <c r="AU41" s="70"/>
      <c r="AV41" s="70"/>
    </row>
    <row r="42" spans="1:49" ht="14.25" x14ac:dyDescent="0.25">
      <c r="B42" s="277"/>
      <c r="C42" s="62"/>
      <c r="D42" s="59"/>
      <c r="E42" s="59"/>
      <c r="F42" s="59"/>
      <c r="G42" s="59"/>
      <c r="H42" s="59"/>
      <c r="K42" s="62"/>
      <c r="M42" s="63"/>
      <c r="O42" s="62"/>
      <c r="P42" s="59"/>
      <c r="Q42" s="59"/>
      <c r="R42" s="59"/>
      <c r="S42" s="59"/>
      <c r="T42" s="59"/>
      <c r="U42" s="59"/>
      <c r="V42" s="165"/>
      <c r="W42" s="165"/>
      <c r="AA42" s="277"/>
      <c r="AB42" s="62"/>
      <c r="AC42" s="59"/>
      <c r="AD42" s="59"/>
      <c r="AE42" s="59"/>
      <c r="AF42" s="59"/>
      <c r="AG42" s="59"/>
      <c r="AJ42" s="62"/>
      <c r="AL42" s="63"/>
      <c r="AN42" s="62"/>
      <c r="AO42" s="59"/>
      <c r="AP42" s="59"/>
      <c r="AQ42" s="59"/>
      <c r="AR42" s="59"/>
      <c r="AS42" s="59"/>
      <c r="AT42" s="59"/>
      <c r="AU42" s="165"/>
      <c r="AV42" s="165"/>
    </row>
    <row r="43" spans="1:49" ht="13.5" customHeight="1" x14ac:dyDescent="0.25">
      <c r="B43" s="277"/>
      <c r="C43" s="163"/>
      <c r="D43" s="58"/>
      <c r="E43" s="59"/>
      <c r="F43" s="59"/>
      <c r="G43" s="59"/>
      <c r="H43" s="59"/>
      <c r="I43" s="60"/>
      <c r="K43" s="62"/>
      <c r="M43" s="63"/>
      <c r="O43" s="62"/>
      <c r="P43" s="59"/>
      <c r="Q43" s="59"/>
      <c r="R43" s="59"/>
      <c r="S43" s="59"/>
      <c r="T43" s="59"/>
      <c r="U43" s="59"/>
      <c r="V43" s="59"/>
      <c r="W43" s="59"/>
      <c r="AA43" s="277"/>
      <c r="AB43" s="163"/>
      <c r="AC43" s="58"/>
      <c r="AD43" s="59"/>
      <c r="AE43" s="59"/>
      <c r="AF43" s="59"/>
      <c r="AG43" s="59"/>
      <c r="AH43" s="60"/>
      <c r="AJ43" s="62"/>
      <c r="AL43" s="63"/>
      <c r="AN43" s="62"/>
      <c r="AO43" s="59"/>
      <c r="AP43" s="59"/>
      <c r="AQ43" s="59"/>
      <c r="AR43" s="59"/>
      <c r="AS43" s="59"/>
      <c r="AT43" s="59"/>
      <c r="AU43" s="59"/>
      <c r="AV43" s="59"/>
    </row>
    <row r="44" spans="1:49" ht="14.25" x14ac:dyDescent="0.25">
      <c r="B44" s="277"/>
      <c r="C44" s="166"/>
      <c r="D44" s="167"/>
      <c r="E44" s="165"/>
      <c r="F44" s="165"/>
      <c r="G44" s="165"/>
      <c r="H44" s="165"/>
      <c r="I44" s="168"/>
      <c r="J44" s="169"/>
      <c r="K44" s="170"/>
      <c r="M44" s="63"/>
      <c r="O44" s="62"/>
      <c r="P44" s="165"/>
      <c r="Q44" s="165"/>
      <c r="R44" s="165"/>
      <c r="S44" s="165"/>
      <c r="T44" s="165"/>
      <c r="U44" s="165"/>
      <c r="V44" s="165"/>
      <c r="W44" s="165"/>
      <c r="AA44" s="277"/>
      <c r="AB44" s="166"/>
      <c r="AC44" s="167"/>
      <c r="AD44" s="165"/>
      <c r="AE44" s="165"/>
      <c r="AF44" s="165"/>
      <c r="AG44" s="165"/>
      <c r="AH44" s="168"/>
      <c r="AI44" s="169"/>
      <c r="AJ44" s="170"/>
      <c r="AL44" s="63"/>
      <c r="AN44" s="62"/>
      <c r="AO44" s="165"/>
      <c r="AP44" s="165"/>
      <c r="AQ44" s="165"/>
      <c r="AR44" s="165"/>
      <c r="AS44" s="165"/>
      <c r="AT44" s="165"/>
      <c r="AU44" s="165"/>
      <c r="AV44" s="165"/>
    </row>
    <row r="45" spans="1:49" ht="14.25" x14ac:dyDescent="0.25">
      <c r="B45" s="277"/>
      <c r="C45" s="171"/>
      <c r="D45" s="165"/>
      <c r="E45" s="165"/>
      <c r="F45" s="165"/>
      <c r="G45" s="165"/>
      <c r="H45" s="165"/>
      <c r="I45" s="169"/>
      <c r="J45" s="169"/>
      <c r="K45" s="170"/>
      <c r="M45" s="63"/>
      <c r="O45" s="62"/>
      <c r="P45" s="165"/>
      <c r="Q45" s="165"/>
      <c r="R45" s="165"/>
      <c r="S45" s="165"/>
      <c r="T45" s="165"/>
      <c r="U45" s="165"/>
      <c r="V45" s="165"/>
      <c r="W45" s="165"/>
      <c r="AA45" s="277"/>
      <c r="AB45" s="171"/>
      <c r="AC45" s="165"/>
      <c r="AD45" s="165"/>
      <c r="AE45" s="165"/>
      <c r="AF45" s="165"/>
      <c r="AG45" s="165"/>
      <c r="AH45" s="169"/>
      <c r="AI45" s="169"/>
      <c r="AJ45" s="170"/>
      <c r="AL45" s="63"/>
      <c r="AN45" s="62"/>
      <c r="AO45" s="165"/>
      <c r="AP45" s="165"/>
      <c r="AQ45" s="165"/>
      <c r="AR45" s="165"/>
      <c r="AS45" s="165"/>
      <c r="AT45" s="165"/>
      <c r="AU45" s="165"/>
      <c r="AV45" s="165"/>
    </row>
    <row r="46" spans="1:49" ht="14.25" x14ac:dyDescent="0.25">
      <c r="B46" s="277"/>
      <c r="C46" s="166"/>
      <c r="D46" s="167"/>
      <c r="E46" s="165"/>
      <c r="F46" s="165"/>
      <c r="G46" s="165"/>
      <c r="H46" s="165"/>
      <c r="I46" s="168"/>
      <c r="J46" s="169"/>
      <c r="K46" s="170"/>
      <c r="M46" s="63"/>
      <c r="O46" s="62"/>
      <c r="P46" s="165"/>
      <c r="Q46" s="165"/>
      <c r="R46" s="165"/>
      <c r="S46" s="165"/>
      <c r="T46" s="165"/>
      <c r="U46" s="165"/>
      <c r="V46" s="165"/>
      <c r="W46" s="165"/>
      <c r="AA46" s="277"/>
      <c r="AB46" s="166"/>
      <c r="AC46" s="167"/>
      <c r="AD46" s="165"/>
      <c r="AE46" s="165"/>
      <c r="AF46" s="165"/>
      <c r="AG46" s="165"/>
      <c r="AH46" s="168"/>
      <c r="AI46" s="169"/>
      <c r="AJ46" s="170"/>
      <c r="AL46" s="63"/>
      <c r="AN46" s="62"/>
      <c r="AO46" s="165"/>
      <c r="AP46" s="165"/>
      <c r="AQ46" s="165"/>
      <c r="AR46" s="165"/>
      <c r="AS46" s="165"/>
      <c r="AT46" s="165"/>
      <c r="AU46" s="165"/>
      <c r="AV46" s="165"/>
    </row>
    <row r="47" spans="1:49" ht="14.25" x14ac:dyDescent="0.25">
      <c r="B47" s="277"/>
      <c r="C47" s="171"/>
      <c r="D47" s="165"/>
      <c r="E47" s="165"/>
      <c r="F47" s="165"/>
      <c r="G47" s="165"/>
      <c r="H47" s="165"/>
      <c r="I47" s="169"/>
      <c r="J47" s="169"/>
      <c r="K47" s="170"/>
      <c r="M47" s="63"/>
      <c r="O47" s="62"/>
      <c r="P47" s="165"/>
      <c r="Q47" s="165"/>
      <c r="R47" s="165"/>
      <c r="S47" s="165"/>
      <c r="T47" s="165"/>
      <c r="U47" s="165"/>
      <c r="V47" s="165"/>
      <c r="W47" s="165"/>
      <c r="AA47" s="277"/>
      <c r="AB47" s="171"/>
      <c r="AC47" s="165"/>
      <c r="AD47" s="165"/>
      <c r="AE47" s="165"/>
      <c r="AF47" s="165"/>
      <c r="AG47" s="165"/>
      <c r="AH47" s="169"/>
      <c r="AI47" s="169"/>
      <c r="AJ47" s="170"/>
      <c r="AL47" s="63"/>
      <c r="AN47" s="62"/>
      <c r="AO47" s="165"/>
      <c r="AP47" s="165"/>
      <c r="AQ47" s="165"/>
      <c r="AR47" s="165"/>
      <c r="AS47" s="165"/>
      <c r="AT47" s="165"/>
      <c r="AU47" s="165"/>
      <c r="AV47" s="165"/>
    </row>
  </sheetData>
  <mergeCells count="346">
    <mergeCell ref="A1:B1"/>
    <mergeCell ref="C1:E1"/>
    <mergeCell ref="F1:O1"/>
    <mergeCell ref="P1:W1"/>
    <mergeCell ref="Z1:AA1"/>
    <mergeCell ref="AB1:AD1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A4:A5"/>
    <mergeCell ref="B4:C5"/>
    <mergeCell ref="D4:F5"/>
    <mergeCell ref="P4:R5"/>
    <mergeCell ref="S4:T5"/>
    <mergeCell ref="U4:V5"/>
    <mergeCell ref="AI2:AK3"/>
    <mergeCell ref="AL2:AN3"/>
    <mergeCell ref="AO2:AQ3"/>
    <mergeCell ref="B2:C3"/>
    <mergeCell ref="D2:F3"/>
    <mergeCell ref="G2:I3"/>
    <mergeCell ref="J2:L3"/>
    <mergeCell ref="M2:O3"/>
    <mergeCell ref="P2:R3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AL5:AN5"/>
    <mergeCell ref="W4:W5"/>
    <mergeCell ref="X4:X5"/>
    <mergeCell ref="Z4:Z5"/>
    <mergeCell ref="AA4:AB5"/>
    <mergeCell ref="AC4:AE5"/>
    <mergeCell ref="AO4:AQ5"/>
    <mergeCell ref="AW6:AW7"/>
    <mergeCell ref="D7:F7"/>
    <mergeCell ref="J7:L7"/>
    <mergeCell ref="M7:O7"/>
    <mergeCell ref="AC7:AE7"/>
    <mergeCell ref="AI7:AK7"/>
    <mergeCell ref="AL7:AN7"/>
    <mergeCell ref="W6:W7"/>
    <mergeCell ref="X6:X7"/>
    <mergeCell ref="Z6:Z7"/>
    <mergeCell ref="AA6:AB7"/>
    <mergeCell ref="AF6:AH7"/>
    <mergeCell ref="AO6:AQ7"/>
    <mergeCell ref="G6:I7"/>
    <mergeCell ref="P6:R7"/>
    <mergeCell ref="S6:T7"/>
    <mergeCell ref="U6:V7"/>
    <mergeCell ref="A8:A9"/>
    <mergeCell ref="B8:C9"/>
    <mergeCell ref="J8:L9"/>
    <mergeCell ref="P8:R9"/>
    <mergeCell ref="S8:T9"/>
    <mergeCell ref="U8:V9"/>
    <mergeCell ref="AR6:AS7"/>
    <mergeCell ref="AT6:AU7"/>
    <mergeCell ref="AV6:AV7"/>
    <mergeCell ref="A6:A7"/>
    <mergeCell ref="B6:C7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AL9:AN9"/>
    <mergeCell ref="W8:W9"/>
    <mergeCell ref="X8:X9"/>
    <mergeCell ref="Z8:Z9"/>
    <mergeCell ref="AA8:AB9"/>
    <mergeCell ref="AI8:AK9"/>
    <mergeCell ref="AO8:AQ9"/>
    <mergeCell ref="AV10:AV11"/>
    <mergeCell ref="AW10:AW11"/>
    <mergeCell ref="D11:F11"/>
    <mergeCell ref="G11:I11"/>
    <mergeCell ref="J11:L11"/>
    <mergeCell ref="AC11:AE11"/>
    <mergeCell ref="AF11:AH11"/>
    <mergeCell ref="AI11:AK11"/>
    <mergeCell ref="W10:W11"/>
    <mergeCell ref="X10:X11"/>
    <mergeCell ref="Z10:Z11"/>
    <mergeCell ref="AA10:AB11"/>
    <mergeCell ref="AL10:AN11"/>
    <mergeCell ref="AO10:AQ11"/>
    <mergeCell ref="M10:O11"/>
    <mergeCell ref="P10:R11"/>
    <mergeCell ref="S10:T11"/>
    <mergeCell ref="U10:V11"/>
    <mergeCell ref="T13:W13"/>
    <mergeCell ref="A14:A15"/>
    <mergeCell ref="B14:C15"/>
    <mergeCell ref="D14:E15"/>
    <mergeCell ref="F14:H15"/>
    <mergeCell ref="J14:M15"/>
    <mergeCell ref="N14:V15"/>
    <mergeCell ref="W14:W15"/>
    <mergeCell ref="AR10:AS11"/>
    <mergeCell ref="A10:A11"/>
    <mergeCell ref="B10:C11"/>
    <mergeCell ref="AM14:AU15"/>
    <mergeCell ref="AT10:AU11"/>
    <mergeCell ref="AV14:AV15"/>
    <mergeCell ref="AW14:AW15"/>
    <mergeCell ref="A16:A17"/>
    <mergeCell ref="B16:C17"/>
    <mergeCell ref="D16:H17"/>
    <mergeCell ref="I16:J17"/>
    <mergeCell ref="K16:K17"/>
    <mergeCell ref="O16:O17"/>
    <mergeCell ref="P16:Q17"/>
    <mergeCell ref="X14:X15"/>
    <mergeCell ref="Z14:Z15"/>
    <mergeCell ref="AA14:AB15"/>
    <mergeCell ref="AC14:AD15"/>
    <mergeCell ref="AE14:AG15"/>
    <mergeCell ref="AI14:AL15"/>
    <mergeCell ref="AW16:AW17"/>
    <mergeCell ref="AH16:AI17"/>
    <mergeCell ref="AJ16:AJ17"/>
    <mergeCell ref="AN16:AN17"/>
    <mergeCell ref="AO16:AP17"/>
    <mergeCell ref="AQ16:AU17"/>
    <mergeCell ref="AV16:AV17"/>
    <mergeCell ref="R16:V17"/>
    <mergeCell ref="W16:W17"/>
    <mergeCell ref="X16:X17"/>
    <mergeCell ref="Z16:Z17"/>
    <mergeCell ref="AA16:AB17"/>
    <mergeCell ref="AC16:AG17"/>
    <mergeCell ref="AN18:AN19"/>
    <mergeCell ref="AO18:AP19"/>
    <mergeCell ref="AQ18:AU19"/>
    <mergeCell ref="AV18:AV19"/>
    <mergeCell ref="AW18:AW19"/>
    <mergeCell ref="AH18:AI19"/>
    <mergeCell ref="AJ18:AJ19"/>
    <mergeCell ref="A20:A21"/>
    <mergeCell ref="B20:C21"/>
    <mergeCell ref="D20:H21"/>
    <mergeCell ref="I20:J21"/>
    <mergeCell ref="K20:K21"/>
    <mergeCell ref="X18:X19"/>
    <mergeCell ref="Z18:Z19"/>
    <mergeCell ref="AA18:AB19"/>
    <mergeCell ref="AC18:AG19"/>
    <mergeCell ref="A18:A19"/>
    <mergeCell ref="B18:C19"/>
    <mergeCell ref="D18:H19"/>
    <mergeCell ref="I18:J19"/>
    <mergeCell ref="K18:K19"/>
    <mergeCell ref="O18:O19"/>
    <mergeCell ref="P18:Q19"/>
    <mergeCell ref="R18:V19"/>
    <mergeCell ref="W18:W19"/>
    <mergeCell ref="AQ20:AU21"/>
    <mergeCell ref="AV20:AV21"/>
    <mergeCell ref="AW20:AW21"/>
    <mergeCell ref="A22:A23"/>
    <mergeCell ref="B22:C23"/>
    <mergeCell ref="D22:H23"/>
    <mergeCell ref="I22:J23"/>
    <mergeCell ref="K22:K23"/>
    <mergeCell ref="O22:O23"/>
    <mergeCell ref="P22:Q23"/>
    <mergeCell ref="AA20:AB21"/>
    <mergeCell ref="AC20:AG21"/>
    <mergeCell ref="AH20:AI21"/>
    <mergeCell ref="AJ20:AJ21"/>
    <mergeCell ref="AN20:AN21"/>
    <mergeCell ref="AO20:AP21"/>
    <mergeCell ref="O20:O21"/>
    <mergeCell ref="P20:Q21"/>
    <mergeCell ref="R20:V21"/>
    <mergeCell ref="W20:W21"/>
    <mergeCell ref="X20:X21"/>
    <mergeCell ref="Z20:Z21"/>
    <mergeCell ref="AW22:AW23"/>
    <mergeCell ref="AH22:AI23"/>
    <mergeCell ref="A24:A25"/>
    <mergeCell ref="B24:C25"/>
    <mergeCell ref="D24:H25"/>
    <mergeCell ref="I24:J25"/>
    <mergeCell ref="K24:K25"/>
    <mergeCell ref="O24:O25"/>
    <mergeCell ref="P24:Q25"/>
    <mergeCell ref="R24:V25"/>
    <mergeCell ref="W24:W25"/>
    <mergeCell ref="AJ22:AJ23"/>
    <mergeCell ref="AN22:AN23"/>
    <mergeCell ref="AO22:AP23"/>
    <mergeCell ref="AQ22:AU23"/>
    <mergeCell ref="AV22:AV23"/>
    <mergeCell ref="R22:V23"/>
    <mergeCell ref="W22:W23"/>
    <mergeCell ref="X22:X23"/>
    <mergeCell ref="Z22:Z23"/>
    <mergeCell ref="AA22:AB23"/>
    <mergeCell ref="AC22:AG23"/>
    <mergeCell ref="AN24:AN25"/>
    <mergeCell ref="AO24:AP25"/>
    <mergeCell ref="AQ24:AU25"/>
    <mergeCell ref="AV24:AV25"/>
    <mergeCell ref="AW24:AW25"/>
    <mergeCell ref="T27:W27"/>
    <mergeCell ref="X24:X25"/>
    <mergeCell ref="Z24:Z25"/>
    <mergeCell ref="AA24:AB25"/>
    <mergeCell ref="AC24:AG25"/>
    <mergeCell ref="AH24:AI25"/>
    <mergeCell ref="AJ24:AJ25"/>
    <mergeCell ref="AI28:AL29"/>
    <mergeCell ref="AM28:AU29"/>
    <mergeCell ref="AV28:AV29"/>
    <mergeCell ref="AW28:AW29"/>
    <mergeCell ref="A30:A31"/>
    <mergeCell ref="B30:C31"/>
    <mergeCell ref="D30:H31"/>
    <mergeCell ref="I30:J31"/>
    <mergeCell ref="K30:K31"/>
    <mergeCell ref="O30:O31"/>
    <mergeCell ref="W28:W29"/>
    <mergeCell ref="X28:X29"/>
    <mergeCell ref="Z28:Z29"/>
    <mergeCell ref="AA28:AB29"/>
    <mergeCell ref="AC28:AD29"/>
    <mergeCell ref="AE28:AG29"/>
    <mergeCell ref="A28:A29"/>
    <mergeCell ref="B28:C29"/>
    <mergeCell ref="D28:E29"/>
    <mergeCell ref="F28:H29"/>
    <mergeCell ref="J28:M29"/>
    <mergeCell ref="N28:V29"/>
    <mergeCell ref="A32:A33"/>
    <mergeCell ref="B32:C33"/>
    <mergeCell ref="D32:H33"/>
    <mergeCell ref="I32:J33"/>
    <mergeCell ref="K32:K33"/>
    <mergeCell ref="O32:O33"/>
    <mergeCell ref="P32:Q33"/>
    <mergeCell ref="R32:V33"/>
    <mergeCell ref="AC30:AG31"/>
    <mergeCell ref="P30:Q31"/>
    <mergeCell ref="R30:V31"/>
    <mergeCell ref="W30:W31"/>
    <mergeCell ref="X30:X31"/>
    <mergeCell ref="Z30:Z31"/>
    <mergeCell ref="AA30:AB31"/>
    <mergeCell ref="AW32:AW33"/>
    <mergeCell ref="W32:W33"/>
    <mergeCell ref="X32:X33"/>
    <mergeCell ref="Z32:Z33"/>
    <mergeCell ref="AA32:AB33"/>
    <mergeCell ref="AC32:AG33"/>
    <mergeCell ref="AH32:AI33"/>
    <mergeCell ref="AV30:AV31"/>
    <mergeCell ref="AW30:AW31"/>
    <mergeCell ref="AH30:AI31"/>
    <mergeCell ref="AJ30:AJ31"/>
    <mergeCell ref="AN30:AN31"/>
    <mergeCell ref="AO30:AP31"/>
    <mergeCell ref="AQ30:AU31"/>
    <mergeCell ref="D34:H35"/>
    <mergeCell ref="I34:J35"/>
    <mergeCell ref="K34:K35"/>
    <mergeCell ref="O34:O35"/>
    <mergeCell ref="AJ32:AJ33"/>
    <mergeCell ref="AN32:AN33"/>
    <mergeCell ref="AO32:AP33"/>
    <mergeCell ref="AQ32:AU33"/>
    <mergeCell ref="AV32:AV33"/>
    <mergeCell ref="AV34:AV35"/>
    <mergeCell ref="AW34:AW35"/>
    <mergeCell ref="A36:A37"/>
    <mergeCell ref="B36:C37"/>
    <mergeCell ref="D36:H37"/>
    <mergeCell ref="I36:J37"/>
    <mergeCell ref="K36:K37"/>
    <mergeCell ref="O36:O37"/>
    <mergeCell ref="P36:Q37"/>
    <mergeCell ref="R36:V37"/>
    <mergeCell ref="AC34:AG35"/>
    <mergeCell ref="AH34:AI35"/>
    <mergeCell ref="AJ34:AJ35"/>
    <mergeCell ref="AN34:AN35"/>
    <mergeCell ref="AO34:AP35"/>
    <mergeCell ref="AQ34:AU35"/>
    <mergeCell ref="P34:Q35"/>
    <mergeCell ref="R34:V35"/>
    <mergeCell ref="W34:W35"/>
    <mergeCell ref="X34:X35"/>
    <mergeCell ref="Z34:Z35"/>
    <mergeCell ref="AA34:AB35"/>
    <mergeCell ref="A34:A35"/>
    <mergeCell ref="B34:C35"/>
    <mergeCell ref="AQ36:AU37"/>
    <mergeCell ref="A38:A39"/>
    <mergeCell ref="B38:C39"/>
    <mergeCell ref="D38:H39"/>
    <mergeCell ref="I38:J39"/>
    <mergeCell ref="K38:K39"/>
    <mergeCell ref="O38:O39"/>
    <mergeCell ref="AJ36:AJ37"/>
    <mergeCell ref="AN36:AN37"/>
    <mergeCell ref="AO36:AP37"/>
    <mergeCell ref="AC38:AG39"/>
    <mergeCell ref="AH38:AI39"/>
    <mergeCell ref="AJ38:AJ39"/>
    <mergeCell ref="AN38:AN39"/>
    <mergeCell ref="AO38:AP39"/>
    <mergeCell ref="AQ38:AU39"/>
    <mergeCell ref="P38:Q39"/>
    <mergeCell ref="R38:V39"/>
    <mergeCell ref="W38:W39"/>
    <mergeCell ref="X38:X39"/>
    <mergeCell ref="Z38:Z39"/>
    <mergeCell ref="AA38:AB39"/>
    <mergeCell ref="AV36:AV37"/>
    <mergeCell ref="AW36:AW37"/>
    <mergeCell ref="W36:W37"/>
    <mergeCell ref="X36:X37"/>
    <mergeCell ref="Z36:Z37"/>
    <mergeCell ref="AA36:AB37"/>
    <mergeCell ref="AC36:AG37"/>
    <mergeCell ref="AH36:AI37"/>
    <mergeCell ref="AV38:AV39"/>
    <mergeCell ref="AW38:AW39"/>
  </mergeCells>
  <phoneticPr fontId="3"/>
  <pageMargins left="0.78740157480314965" right="0.78740157480314965" top="0.98425196850393704" bottom="0.98425196850393704" header="0.31496062992125984" footer="0.51181102362204722"/>
  <pageSetup paperSize="9" orientation="portrait" horizontalDpi="4294967293" verticalDpi="0" r:id="rId1"/>
  <headerFooter alignWithMargins="0">
    <oddHeader xml:space="preserve">&amp;C&amp;"ＭＳ Ｐゴシック,太字"&amp;16 2020年度第３７回ニッサングリーンカップ
山梨県少年サッカー選手権大会
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L53"/>
  <sheetViews>
    <sheetView view="pageBreakPreview" topLeftCell="A34" zoomScale="84" zoomScaleNormal="75" zoomScaleSheetLayoutView="84" workbookViewId="0">
      <selection activeCell="BZ25" sqref="BZ25"/>
    </sheetView>
  </sheetViews>
  <sheetFormatPr defaultRowHeight="12.75" x14ac:dyDescent="0.25"/>
  <cols>
    <col min="1" max="64" width="1.73046875" style="41" customWidth="1"/>
    <col min="65" max="77" width="2.59765625" style="41" customWidth="1"/>
    <col min="78" max="16384" width="9.06640625" style="41"/>
  </cols>
  <sheetData>
    <row r="1" spans="1:64" ht="13.5" customHeight="1" x14ac:dyDescent="0.25">
      <c r="A1" s="864" t="s">
        <v>439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64"/>
      <c r="AC1" s="864"/>
      <c r="AD1" s="864"/>
      <c r="AE1" s="864"/>
      <c r="AF1" s="864"/>
      <c r="AG1" s="864"/>
      <c r="AH1" s="864"/>
      <c r="AI1" s="864"/>
      <c r="AJ1" s="864"/>
      <c r="AK1" s="864"/>
      <c r="AL1" s="864"/>
      <c r="AM1" s="864"/>
      <c r="AN1" s="864"/>
      <c r="AO1" s="864"/>
      <c r="AP1" s="864"/>
      <c r="AQ1" s="864"/>
      <c r="AR1" s="864"/>
      <c r="AS1" s="864"/>
      <c r="AT1" s="864"/>
      <c r="AU1" s="864"/>
      <c r="AV1" s="864"/>
      <c r="AW1" s="864"/>
      <c r="AX1" s="864"/>
      <c r="AY1" s="864"/>
      <c r="AZ1" s="864"/>
      <c r="BA1" s="864"/>
      <c r="BB1" s="864"/>
      <c r="BC1" s="864"/>
      <c r="BD1" s="864"/>
      <c r="BE1" s="864"/>
      <c r="BF1" s="864"/>
      <c r="BG1" s="864"/>
      <c r="BH1" s="864"/>
      <c r="BI1" s="864"/>
      <c r="BJ1" s="864"/>
      <c r="BK1" s="174"/>
      <c r="BL1" s="174"/>
    </row>
    <row r="2" spans="1:64" ht="13.5" customHeight="1" x14ac:dyDescent="0.25">
      <c r="A2" s="864"/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  <c r="AB2" s="864"/>
      <c r="AC2" s="864"/>
      <c r="AD2" s="864"/>
      <c r="AE2" s="864"/>
      <c r="AF2" s="864"/>
      <c r="AG2" s="864"/>
      <c r="AH2" s="864"/>
      <c r="AI2" s="864"/>
      <c r="AJ2" s="864"/>
      <c r="AK2" s="864"/>
      <c r="AL2" s="864"/>
      <c r="AM2" s="864"/>
      <c r="AN2" s="864"/>
      <c r="AO2" s="864"/>
      <c r="AP2" s="864"/>
      <c r="AQ2" s="864"/>
      <c r="AR2" s="864"/>
      <c r="AS2" s="864"/>
      <c r="AT2" s="864"/>
      <c r="AU2" s="864"/>
      <c r="AV2" s="864"/>
      <c r="AW2" s="864"/>
      <c r="AX2" s="864"/>
      <c r="AY2" s="864"/>
      <c r="AZ2" s="864"/>
      <c r="BA2" s="864"/>
      <c r="BB2" s="864"/>
      <c r="BC2" s="864"/>
      <c r="BD2" s="864"/>
      <c r="BE2" s="864"/>
      <c r="BF2" s="864"/>
      <c r="BG2" s="864"/>
      <c r="BH2" s="864"/>
      <c r="BI2" s="864"/>
      <c r="BJ2" s="864"/>
      <c r="BK2" s="174"/>
      <c r="BL2" s="174"/>
    </row>
    <row r="3" spans="1:64" ht="13.5" customHeight="1" x14ac:dyDescent="0.25">
      <c r="A3" s="864"/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4"/>
      <c r="Y3" s="864"/>
      <c r="Z3" s="864"/>
      <c r="AA3" s="864"/>
      <c r="AB3" s="864"/>
      <c r="AC3" s="864"/>
      <c r="AD3" s="864"/>
      <c r="AE3" s="864"/>
      <c r="AF3" s="864"/>
      <c r="AG3" s="864"/>
      <c r="AH3" s="864"/>
      <c r="AI3" s="864"/>
      <c r="AJ3" s="864"/>
      <c r="AK3" s="864"/>
      <c r="AL3" s="864"/>
      <c r="AM3" s="864"/>
      <c r="AN3" s="864"/>
      <c r="AO3" s="864"/>
      <c r="AP3" s="864"/>
      <c r="AQ3" s="864"/>
      <c r="AR3" s="864"/>
      <c r="AS3" s="864"/>
      <c r="AT3" s="864"/>
      <c r="AU3" s="864"/>
      <c r="AV3" s="864"/>
      <c r="AW3" s="864"/>
      <c r="AX3" s="864"/>
      <c r="AY3" s="864"/>
      <c r="AZ3" s="864"/>
      <c r="BA3" s="864"/>
      <c r="BB3" s="864"/>
      <c r="BC3" s="864"/>
      <c r="BD3" s="864"/>
      <c r="BE3" s="864"/>
      <c r="BF3" s="864"/>
      <c r="BG3" s="864"/>
      <c r="BH3" s="864"/>
      <c r="BI3" s="864"/>
      <c r="BJ3" s="864"/>
      <c r="BK3" s="174"/>
      <c r="BL3" s="174"/>
    </row>
    <row r="4" spans="1:64" ht="13.5" customHeight="1" x14ac:dyDescent="0.25">
      <c r="A4" s="864"/>
      <c r="B4" s="864"/>
      <c r="C4" s="864"/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864"/>
      <c r="O4" s="864"/>
      <c r="P4" s="864"/>
      <c r="Q4" s="864"/>
      <c r="R4" s="864"/>
      <c r="S4" s="864"/>
      <c r="T4" s="864"/>
      <c r="U4" s="864"/>
      <c r="V4" s="864"/>
      <c r="W4" s="864"/>
      <c r="X4" s="864"/>
      <c r="Y4" s="864"/>
      <c r="Z4" s="864"/>
      <c r="AA4" s="864"/>
      <c r="AB4" s="864"/>
      <c r="AC4" s="864"/>
      <c r="AD4" s="864"/>
      <c r="AE4" s="864"/>
      <c r="AF4" s="864"/>
      <c r="AG4" s="864"/>
      <c r="AH4" s="864"/>
      <c r="AI4" s="864"/>
      <c r="AJ4" s="864"/>
      <c r="AK4" s="864"/>
      <c r="AL4" s="864"/>
      <c r="AM4" s="864"/>
      <c r="AN4" s="864"/>
      <c r="AO4" s="864"/>
      <c r="AP4" s="864"/>
      <c r="AQ4" s="864"/>
      <c r="AR4" s="864"/>
      <c r="AS4" s="864"/>
      <c r="AT4" s="864"/>
      <c r="AU4" s="864"/>
      <c r="AV4" s="864"/>
      <c r="AW4" s="864"/>
      <c r="AX4" s="864"/>
      <c r="AY4" s="864"/>
      <c r="AZ4" s="864"/>
      <c r="BA4" s="864"/>
      <c r="BB4" s="864"/>
      <c r="BC4" s="864"/>
      <c r="BD4" s="864"/>
      <c r="BE4" s="864"/>
      <c r="BF4" s="864"/>
      <c r="BG4" s="864"/>
      <c r="BH4" s="864"/>
      <c r="BI4" s="864"/>
      <c r="BJ4" s="864"/>
      <c r="BK4" s="174"/>
      <c r="BL4" s="174"/>
    </row>
    <row r="5" spans="1:64" ht="13.5" customHeight="1" x14ac:dyDescent="0.25">
      <c r="A5" s="864"/>
      <c r="B5" s="864"/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  <c r="S5" s="864"/>
      <c r="T5" s="864"/>
      <c r="U5" s="864"/>
      <c r="V5" s="864"/>
      <c r="W5" s="864"/>
      <c r="X5" s="864"/>
      <c r="Y5" s="864"/>
      <c r="Z5" s="864"/>
      <c r="AA5" s="864"/>
      <c r="AB5" s="864"/>
      <c r="AC5" s="864"/>
      <c r="AD5" s="864"/>
      <c r="AE5" s="864"/>
      <c r="AF5" s="864"/>
      <c r="AG5" s="864"/>
      <c r="AH5" s="864"/>
      <c r="AI5" s="864"/>
      <c r="AJ5" s="864"/>
      <c r="AK5" s="864"/>
      <c r="AL5" s="864"/>
      <c r="AM5" s="864"/>
      <c r="AN5" s="864"/>
      <c r="AO5" s="864"/>
      <c r="AP5" s="864"/>
      <c r="AQ5" s="864"/>
      <c r="AR5" s="864"/>
      <c r="AS5" s="864"/>
      <c r="AT5" s="864"/>
      <c r="AU5" s="864"/>
      <c r="AV5" s="864"/>
      <c r="AW5" s="864"/>
      <c r="AX5" s="864"/>
      <c r="AY5" s="864"/>
      <c r="AZ5" s="864"/>
      <c r="BA5" s="864"/>
      <c r="BB5" s="864"/>
      <c r="BC5" s="864"/>
      <c r="BD5" s="864"/>
      <c r="BE5" s="864"/>
      <c r="BF5" s="864"/>
      <c r="BG5" s="864"/>
      <c r="BH5" s="864"/>
      <c r="BI5" s="864"/>
      <c r="BJ5" s="864"/>
      <c r="BK5" s="174"/>
      <c r="BL5" s="174"/>
    </row>
    <row r="6" spans="1:64" ht="18.95" customHeight="1" x14ac:dyDescent="0.25">
      <c r="A6" s="864"/>
      <c r="B6" s="864"/>
      <c r="C6" s="864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64"/>
      <c r="S6" s="864"/>
      <c r="T6" s="864"/>
      <c r="U6" s="864"/>
      <c r="V6" s="864"/>
      <c r="W6" s="864"/>
      <c r="X6" s="864"/>
      <c r="Y6" s="864"/>
      <c r="Z6" s="864"/>
      <c r="AA6" s="864"/>
      <c r="AB6" s="864"/>
      <c r="AC6" s="864"/>
      <c r="AD6" s="864"/>
      <c r="AE6" s="864"/>
      <c r="AF6" s="864"/>
      <c r="AG6" s="864"/>
      <c r="AH6" s="864"/>
      <c r="AI6" s="864"/>
      <c r="AJ6" s="864"/>
      <c r="AK6" s="864"/>
      <c r="AL6" s="864"/>
      <c r="AM6" s="864"/>
      <c r="AN6" s="864"/>
      <c r="AO6" s="864"/>
      <c r="AP6" s="864"/>
      <c r="AQ6" s="864"/>
      <c r="AR6" s="864"/>
      <c r="AS6" s="864"/>
      <c r="AT6" s="864"/>
      <c r="AU6" s="864"/>
      <c r="AV6" s="864"/>
      <c r="AW6" s="864"/>
      <c r="AX6" s="864"/>
      <c r="AY6" s="864"/>
      <c r="AZ6" s="864"/>
      <c r="BA6" s="864"/>
      <c r="BB6" s="864"/>
      <c r="BC6" s="864"/>
      <c r="BD6" s="864"/>
      <c r="BE6" s="864"/>
      <c r="BF6" s="864"/>
      <c r="BG6" s="864"/>
      <c r="BH6" s="864"/>
      <c r="BI6" s="864"/>
      <c r="BJ6" s="864"/>
      <c r="BK6" s="208"/>
      <c r="BL6" s="208"/>
    </row>
    <row r="7" spans="1:64" ht="18.95" customHeight="1" x14ac:dyDescent="0.25">
      <c r="D7" s="175" t="s">
        <v>48</v>
      </c>
      <c r="H7" s="208"/>
      <c r="I7" s="208"/>
      <c r="J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BA7" s="206" t="s">
        <v>150</v>
      </c>
      <c r="BB7" s="206"/>
      <c r="BC7" s="206"/>
      <c r="BD7" s="176" t="s">
        <v>62</v>
      </c>
      <c r="BE7" s="176"/>
      <c r="BF7" s="176"/>
      <c r="BL7" s="208"/>
    </row>
    <row r="8" spans="1:64" ht="18.95" customHeight="1" x14ac:dyDescent="0.25">
      <c r="D8" s="865" t="s">
        <v>309</v>
      </c>
      <c r="E8" s="865"/>
      <c r="F8" s="865"/>
      <c r="G8" s="865"/>
      <c r="H8" s="865"/>
      <c r="I8" s="865"/>
      <c r="J8" s="865"/>
      <c r="K8" s="865"/>
      <c r="L8" s="865"/>
      <c r="M8" s="865"/>
      <c r="N8" s="42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BA8" s="177" t="s">
        <v>49</v>
      </c>
      <c r="BB8" s="206"/>
      <c r="BC8" s="206"/>
      <c r="BD8" s="209" t="s">
        <v>440</v>
      </c>
      <c r="BE8" s="209"/>
      <c r="BF8" s="209"/>
      <c r="BL8" s="208"/>
    </row>
    <row r="9" spans="1:64" ht="18.95" customHeight="1" x14ac:dyDescent="0.25">
      <c r="D9" s="439" t="s">
        <v>104</v>
      </c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BA9" s="177" t="s">
        <v>72</v>
      </c>
      <c r="BB9" s="206"/>
      <c r="BC9" s="206"/>
      <c r="BD9" s="439" t="s">
        <v>87</v>
      </c>
      <c r="BE9" s="439"/>
      <c r="BF9" s="439"/>
      <c r="BG9" s="439"/>
      <c r="BH9" s="439"/>
      <c r="BI9" s="439"/>
      <c r="BJ9" s="439"/>
      <c r="BL9" s="208"/>
    </row>
    <row r="10" spans="1:64" ht="16.149999999999999" x14ac:dyDescent="0.25"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U10" s="866" t="s">
        <v>224</v>
      </c>
      <c r="V10" s="866"/>
      <c r="W10" s="866"/>
      <c r="X10" s="866"/>
      <c r="Y10" s="866"/>
      <c r="Z10" s="866"/>
      <c r="AA10" s="866"/>
      <c r="AB10" s="866"/>
      <c r="AC10" s="866"/>
      <c r="AD10" s="866"/>
      <c r="AE10" s="866"/>
      <c r="AF10" s="866"/>
      <c r="AG10" s="866"/>
      <c r="AH10" s="866"/>
      <c r="AI10" s="866"/>
      <c r="AJ10" s="866"/>
      <c r="AK10" s="866"/>
      <c r="AL10" s="866"/>
      <c r="AM10" s="866"/>
      <c r="AN10" s="866"/>
      <c r="AO10" s="866"/>
      <c r="AP10" s="866"/>
      <c r="AQ10" s="866"/>
      <c r="AR10" s="866"/>
      <c r="BA10" s="178" t="s">
        <v>12</v>
      </c>
      <c r="BB10" s="209"/>
      <c r="BC10" s="209"/>
      <c r="BD10" s="48"/>
      <c r="BE10" s="48"/>
      <c r="BF10" s="48"/>
      <c r="BG10" s="49"/>
      <c r="BH10" s="206"/>
      <c r="BI10" s="206"/>
      <c r="BJ10" s="206"/>
    </row>
    <row r="11" spans="1:64" ht="18.75" customHeight="1" x14ac:dyDescent="0.25">
      <c r="O11" s="42"/>
      <c r="P11" s="42"/>
      <c r="Q11" s="42"/>
      <c r="R11" s="42"/>
      <c r="S11" s="42"/>
      <c r="T11" s="42"/>
      <c r="U11" s="866"/>
      <c r="V11" s="866"/>
      <c r="W11" s="866"/>
      <c r="X11" s="866"/>
      <c r="Y11" s="866"/>
      <c r="Z11" s="866"/>
      <c r="AA11" s="866"/>
      <c r="AB11" s="866"/>
      <c r="AC11" s="866"/>
      <c r="AD11" s="866"/>
      <c r="AE11" s="866"/>
      <c r="AF11" s="866"/>
      <c r="AG11" s="866"/>
      <c r="AH11" s="866"/>
      <c r="AI11" s="866"/>
      <c r="AJ11" s="866"/>
      <c r="AK11" s="866"/>
      <c r="AL11" s="866"/>
      <c r="AM11" s="866"/>
      <c r="AN11" s="866"/>
      <c r="AO11" s="866"/>
      <c r="AP11" s="866"/>
      <c r="AQ11" s="866"/>
      <c r="AR11" s="866"/>
      <c r="BA11" s="179"/>
      <c r="BB11" s="48"/>
      <c r="BC11" s="48"/>
      <c r="BD11" s="209" t="s">
        <v>88</v>
      </c>
      <c r="BE11" s="48"/>
      <c r="BF11" s="48"/>
      <c r="BG11" s="49"/>
      <c r="BH11" s="206"/>
      <c r="BI11" s="206"/>
      <c r="BJ11" s="206"/>
    </row>
    <row r="12" spans="1:64" ht="18.75" customHeight="1" x14ac:dyDescent="0.25">
      <c r="O12" s="42"/>
      <c r="P12" s="42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860" t="s">
        <v>261</v>
      </c>
      <c r="AE12" s="860"/>
      <c r="AF12" s="861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42"/>
    </row>
    <row r="13" spans="1:64" ht="18.75" customHeight="1" x14ac:dyDescent="0.25">
      <c r="C13" s="181"/>
      <c r="E13" s="42"/>
      <c r="F13" s="42"/>
      <c r="G13" s="42"/>
      <c r="H13" s="42"/>
      <c r="I13" s="42"/>
      <c r="J13" s="42"/>
      <c r="K13" s="42"/>
      <c r="L13" s="182"/>
      <c r="M13" s="182"/>
      <c r="N13" s="182"/>
      <c r="O13" s="182"/>
      <c r="P13" s="218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92"/>
      <c r="AC13" s="192"/>
      <c r="AD13" s="201"/>
      <c r="AE13" s="201"/>
      <c r="AF13" s="201"/>
      <c r="AG13" s="359"/>
      <c r="AH13" s="359"/>
      <c r="AI13" s="360"/>
      <c r="AJ13" s="360"/>
      <c r="AK13" s="360"/>
      <c r="AL13" s="183"/>
      <c r="AM13" s="184"/>
      <c r="AN13" s="184"/>
      <c r="AO13" s="184"/>
      <c r="AP13" s="184"/>
      <c r="AQ13" s="184"/>
      <c r="AR13" s="184"/>
      <c r="AS13" s="184"/>
      <c r="AT13" s="184"/>
      <c r="AU13" s="184"/>
      <c r="AV13" s="219"/>
      <c r="AW13" s="42"/>
    </row>
    <row r="14" spans="1:64" ht="18.75" customHeight="1" thickBot="1" x14ac:dyDescent="0.3">
      <c r="C14" s="181"/>
      <c r="E14" s="42"/>
      <c r="F14" s="42"/>
      <c r="G14" s="42"/>
      <c r="H14" s="42"/>
      <c r="I14" s="42"/>
      <c r="J14" s="42"/>
      <c r="K14" s="42"/>
      <c r="L14" s="182"/>
      <c r="M14" s="182"/>
      <c r="N14" s="182"/>
      <c r="O14" s="182"/>
      <c r="P14" s="218"/>
      <c r="Q14" s="182"/>
      <c r="R14" s="182"/>
      <c r="S14" s="182"/>
      <c r="T14" s="364"/>
      <c r="U14" s="364"/>
      <c r="V14" s="364"/>
      <c r="W14" s="364"/>
      <c r="X14" s="364"/>
      <c r="Y14" s="364"/>
      <c r="Z14" s="364"/>
      <c r="AA14" s="364"/>
      <c r="AB14" s="365"/>
      <c r="AC14" s="365"/>
      <c r="AD14" s="366"/>
      <c r="AE14" s="366"/>
      <c r="AF14" s="366"/>
      <c r="AG14" s="366"/>
      <c r="AH14" s="366"/>
      <c r="AI14" s="365"/>
      <c r="AJ14" s="365"/>
      <c r="AK14" s="365"/>
      <c r="AL14" s="364"/>
      <c r="AM14" s="367"/>
      <c r="AN14" s="367"/>
      <c r="AO14" s="367"/>
      <c r="AP14" s="367"/>
      <c r="AQ14" s="367"/>
      <c r="AR14" s="367"/>
      <c r="AS14" s="367"/>
      <c r="AT14" s="42"/>
      <c r="AU14" s="42"/>
      <c r="AV14" s="43"/>
      <c r="AW14" s="42"/>
    </row>
    <row r="15" spans="1:64" ht="18.75" customHeight="1" x14ac:dyDescent="0.25">
      <c r="E15" s="42"/>
      <c r="F15" s="42"/>
      <c r="G15" s="42"/>
      <c r="H15" s="42"/>
      <c r="I15" s="42"/>
      <c r="J15" s="42"/>
      <c r="K15" s="42"/>
      <c r="L15" s="182"/>
      <c r="M15" s="182"/>
      <c r="N15" s="182"/>
      <c r="O15" s="182"/>
      <c r="P15" s="218"/>
      <c r="Q15" s="182"/>
      <c r="R15" s="182"/>
      <c r="S15" s="362"/>
      <c r="T15" s="182"/>
      <c r="U15" s="182"/>
      <c r="V15" s="182"/>
      <c r="W15" s="182"/>
      <c r="X15" s="182"/>
      <c r="Y15" s="182"/>
      <c r="Z15" s="182"/>
      <c r="AA15" s="182"/>
      <c r="AB15" s="192"/>
      <c r="AC15" s="192"/>
      <c r="AD15" s="863" t="s">
        <v>441</v>
      </c>
      <c r="AE15" s="863"/>
      <c r="AF15" s="863"/>
      <c r="AG15" s="361"/>
      <c r="AH15" s="361"/>
      <c r="AI15" s="192"/>
      <c r="AJ15" s="192"/>
      <c r="AK15" s="192"/>
      <c r="AL15" s="182"/>
      <c r="AS15" s="368"/>
      <c r="AV15" s="43"/>
      <c r="AW15" s="42"/>
      <c r="BF15" s="42"/>
    </row>
    <row r="16" spans="1:64" ht="18.75" customHeight="1" x14ac:dyDescent="0.25">
      <c r="E16" s="42"/>
      <c r="F16" s="42"/>
      <c r="G16" s="42"/>
      <c r="H16" s="42"/>
      <c r="I16" s="180"/>
      <c r="J16" s="180"/>
      <c r="K16" s="180"/>
      <c r="L16" s="185"/>
      <c r="M16" s="185"/>
      <c r="N16" s="878" t="s">
        <v>260</v>
      </c>
      <c r="O16" s="878"/>
      <c r="P16" s="879"/>
      <c r="Q16" s="186"/>
      <c r="R16" s="182"/>
      <c r="S16" s="363"/>
      <c r="T16" s="185"/>
      <c r="U16" s="185"/>
      <c r="V16" s="182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180"/>
      <c r="AR16" s="187"/>
      <c r="AS16" s="369"/>
      <c r="AT16" s="860" t="s">
        <v>132</v>
      </c>
      <c r="AU16" s="860"/>
      <c r="AV16" s="861"/>
      <c r="AW16" s="220"/>
      <c r="AX16" s="220"/>
      <c r="AY16" s="187"/>
      <c r="AZ16" s="187"/>
      <c r="BA16" s="180"/>
      <c r="BB16" s="180"/>
      <c r="BC16" s="180"/>
      <c r="BD16" s="180"/>
    </row>
    <row r="17" spans="1:64" ht="18.75" customHeight="1" x14ac:dyDescent="0.25">
      <c r="E17" s="42"/>
      <c r="F17" s="42"/>
      <c r="G17" s="42"/>
      <c r="H17" s="43"/>
      <c r="I17" s="182"/>
      <c r="J17" s="182"/>
      <c r="K17" s="182"/>
      <c r="L17" s="182"/>
      <c r="M17" s="872"/>
      <c r="N17" s="872"/>
      <c r="O17" s="880" t="s">
        <v>63</v>
      </c>
      <c r="P17" s="875"/>
      <c r="Q17" s="881"/>
      <c r="R17" s="881"/>
      <c r="S17" s="838" t="s">
        <v>64</v>
      </c>
      <c r="T17" s="838"/>
      <c r="U17" s="838"/>
      <c r="V17" s="184"/>
      <c r="W17" s="184"/>
      <c r="X17" s="219"/>
      <c r="Y17" s="42"/>
      <c r="Z17" s="42"/>
      <c r="AA17" s="42"/>
      <c r="AB17" s="42"/>
      <c r="AC17" s="182"/>
      <c r="AD17" s="182"/>
      <c r="AE17" s="182"/>
      <c r="AF17" s="182"/>
      <c r="AG17" s="182"/>
      <c r="AH17" s="182"/>
      <c r="AI17" s="182"/>
      <c r="AJ17" s="204"/>
      <c r="AK17" s="204"/>
      <c r="AL17" s="42"/>
      <c r="AN17" s="43"/>
      <c r="AO17" s="184"/>
      <c r="AP17" s="184"/>
      <c r="AQ17" s="50"/>
      <c r="AR17" s="49"/>
      <c r="AS17" s="871"/>
      <c r="AT17" s="871"/>
      <c r="AU17" s="882" t="s">
        <v>63</v>
      </c>
      <c r="AV17" s="873"/>
      <c r="AW17" s="874"/>
      <c r="AX17" s="874"/>
      <c r="AY17" s="838" t="s">
        <v>64</v>
      </c>
      <c r="AZ17" s="838"/>
      <c r="BA17" s="838"/>
      <c r="BD17" s="43"/>
    </row>
    <row r="18" spans="1:64" ht="18.75" customHeight="1" x14ac:dyDescent="0.25">
      <c r="E18" s="42"/>
      <c r="F18" s="42"/>
      <c r="G18" s="42"/>
      <c r="H18" s="43"/>
      <c r="I18" s="182"/>
      <c r="J18" s="182"/>
      <c r="K18" s="182"/>
      <c r="L18" s="182"/>
      <c r="M18" s="872"/>
      <c r="N18" s="872"/>
      <c r="O18" s="880"/>
      <c r="P18" s="875"/>
      <c r="Q18" s="875"/>
      <c r="R18" s="875"/>
      <c r="S18" s="838"/>
      <c r="T18" s="838"/>
      <c r="U18" s="838"/>
      <c r="V18" s="42"/>
      <c r="W18" s="42"/>
      <c r="X18" s="43"/>
      <c r="Y18" s="42"/>
      <c r="Z18" s="42"/>
      <c r="AA18" s="42"/>
      <c r="AB18" s="42"/>
      <c r="AC18" s="182"/>
      <c r="AD18" s="182"/>
      <c r="AE18" s="182"/>
      <c r="AF18" s="182"/>
      <c r="AG18" s="182"/>
      <c r="AH18" s="182"/>
      <c r="AI18" s="182"/>
      <c r="AJ18" s="204"/>
      <c r="AK18" s="204"/>
      <c r="AL18" s="42"/>
      <c r="AN18" s="43"/>
      <c r="AO18" s="42"/>
      <c r="AP18" s="42"/>
      <c r="AQ18" s="50"/>
      <c r="AR18" s="49"/>
      <c r="AS18" s="872"/>
      <c r="AT18" s="872"/>
      <c r="AU18" s="880"/>
      <c r="AV18" s="876"/>
      <c r="AW18" s="877"/>
      <c r="AX18" s="877"/>
      <c r="AY18" s="838"/>
      <c r="AZ18" s="838"/>
      <c r="BA18" s="838"/>
      <c r="BD18" s="43"/>
    </row>
    <row r="19" spans="1:64" ht="18.75" customHeight="1" x14ac:dyDescent="0.25">
      <c r="E19" s="42"/>
      <c r="F19" s="42"/>
      <c r="G19" s="42"/>
      <c r="H19" s="43"/>
      <c r="I19" s="869"/>
      <c r="J19" s="869"/>
      <c r="K19" s="869"/>
      <c r="L19" s="869"/>
      <c r="M19" s="869"/>
      <c r="N19" s="869"/>
      <c r="O19" s="869"/>
      <c r="P19" s="869"/>
      <c r="Q19" s="869"/>
      <c r="R19" s="869"/>
      <c r="S19" s="869"/>
      <c r="T19" s="869"/>
      <c r="U19" s="869"/>
      <c r="V19" s="869"/>
      <c r="W19" s="869"/>
      <c r="X19" s="870"/>
      <c r="Y19" s="42"/>
      <c r="AA19" s="42"/>
      <c r="AB19" s="42"/>
      <c r="AC19" s="182"/>
      <c r="AJ19" s="204"/>
      <c r="AK19" s="204"/>
      <c r="AL19" s="42"/>
      <c r="AN19" s="43"/>
      <c r="AO19" s="867"/>
      <c r="AP19" s="867"/>
      <c r="AQ19" s="867"/>
      <c r="AR19" s="867"/>
      <c r="AS19" s="867"/>
      <c r="AT19" s="867"/>
      <c r="AU19" s="867"/>
      <c r="AV19" s="867"/>
      <c r="AW19" s="867"/>
      <c r="AX19" s="867"/>
      <c r="AY19" s="867"/>
      <c r="AZ19" s="867"/>
      <c r="BA19" s="867"/>
      <c r="BB19" s="867"/>
      <c r="BC19" s="867"/>
      <c r="BD19" s="868"/>
      <c r="BE19" s="188"/>
      <c r="BF19" s="188"/>
      <c r="BG19" s="188"/>
      <c r="BH19" s="188"/>
      <c r="BI19" s="188"/>
    </row>
    <row r="20" spans="1:64" ht="24" customHeight="1" x14ac:dyDescent="0.25">
      <c r="E20" s="370"/>
      <c r="F20" s="370"/>
      <c r="G20" s="854"/>
      <c r="H20" s="855"/>
      <c r="I20" s="854"/>
      <c r="J20" s="854"/>
      <c r="K20" s="189"/>
      <c r="L20" s="189"/>
      <c r="M20" s="190"/>
      <c r="N20" s="194"/>
      <c r="O20" s="194"/>
      <c r="P20" s="194"/>
      <c r="Q20" s="194"/>
      <c r="R20" s="194"/>
      <c r="S20" s="194"/>
      <c r="T20" s="194"/>
      <c r="U20" s="223"/>
      <c r="V20" s="223"/>
      <c r="W20" s="854"/>
      <c r="X20" s="855"/>
      <c r="Y20" s="854"/>
      <c r="Z20" s="854"/>
      <c r="AA20" s="371"/>
      <c r="AB20" s="371"/>
      <c r="AC20" s="192"/>
      <c r="AD20" s="192"/>
      <c r="AE20" s="192"/>
      <c r="AF20" s="192"/>
      <c r="AG20" s="192"/>
      <c r="AH20" s="192"/>
      <c r="AI20" s="192"/>
      <c r="AJ20" s="193"/>
      <c r="AK20" s="373"/>
      <c r="AL20" s="373"/>
      <c r="AM20" s="854"/>
      <c r="AN20" s="855"/>
      <c r="AO20" s="854"/>
      <c r="AP20" s="854"/>
      <c r="AQ20" s="222"/>
      <c r="AR20" s="223"/>
      <c r="AS20" s="194"/>
      <c r="AT20" s="194"/>
      <c r="AU20" s="194"/>
      <c r="AV20" s="194"/>
      <c r="AW20" s="194"/>
      <c r="AX20" s="194"/>
      <c r="AY20" s="194"/>
      <c r="AZ20" s="194"/>
      <c r="BA20" s="223"/>
      <c r="BB20" s="223"/>
      <c r="BC20" s="854"/>
      <c r="BD20" s="855"/>
      <c r="BE20" s="854"/>
      <c r="BF20" s="854"/>
      <c r="BG20" s="375"/>
      <c r="BH20" s="180"/>
    </row>
    <row r="21" spans="1:64" ht="18.75" customHeight="1" x14ac:dyDescent="0.25">
      <c r="D21" s="43"/>
      <c r="E21" s="42"/>
      <c r="F21" s="42"/>
      <c r="G21" s="862"/>
      <c r="H21" s="862"/>
      <c r="I21" s="883"/>
      <c r="J21" s="883"/>
      <c r="K21" s="203"/>
      <c r="L21" s="211"/>
      <c r="M21" s="204"/>
      <c r="N21" s="204"/>
      <c r="O21" s="204"/>
      <c r="P21" s="204"/>
      <c r="Q21" s="204"/>
      <c r="R21" s="42"/>
      <c r="S21" s="42"/>
      <c r="T21" s="43"/>
      <c r="U21" s="42"/>
      <c r="V21" s="42"/>
      <c r="W21" s="862"/>
      <c r="X21" s="862"/>
      <c r="Y21" s="862"/>
      <c r="Z21" s="862"/>
      <c r="AA21" s="42"/>
      <c r="AB21" s="43"/>
      <c r="AC21" s="204"/>
      <c r="AD21" s="204"/>
      <c r="AE21" s="204"/>
      <c r="AF21" s="204"/>
      <c r="AG21" s="204"/>
      <c r="AH21" s="204"/>
      <c r="AI21" s="204"/>
      <c r="AJ21" s="358"/>
      <c r="AK21" s="204"/>
      <c r="AL21" s="42"/>
      <c r="AM21" s="862"/>
      <c r="AN21" s="862"/>
      <c r="AO21" s="862"/>
      <c r="AP21" s="862"/>
      <c r="AQ21" s="195"/>
      <c r="AR21" s="221"/>
      <c r="AS21" s="51"/>
      <c r="AT21" s="51"/>
      <c r="AU21" s="51"/>
      <c r="AV21" s="51"/>
      <c r="AW21" s="51"/>
      <c r="AX21" s="51"/>
      <c r="AY21" s="49"/>
      <c r="AZ21" s="221"/>
      <c r="BA21" s="42"/>
      <c r="BB21" s="42"/>
      <c r="BC21" s="862"/>
      <c r="BD21" s="862"/>
      <c r="BE21" s="862"/>
      <c r="BF21" s="862"/>
      <c r="BG21" s="42"/>
      <c r="BH21" s="43"/>
    </row>
    <row r="22" spans="1:64" ht="15" customHeight="1" x14ac:dyDescent="0.25">
      <c r="D22" s="43"/>
      <c r="E22" s="196"/>
      <c r="F22" s="196"/>
      <c r="G22" s="862"/>
      <c r="H22" s="862"/>
      <c r="I22" s="862"/>
      <c r="J22" s="862"/>
      <c r="K22" s="179"/>
      <c r="L22" s="197"/>
      <c r="M22" s="179"/>
      <c r="N22" s="196"/>
      <c r="O22" s="196"/>
      <c r="P22" s="196"/>
      <c r="Q22" s="196"/>
      <c r="R22" s="196"/>
      <c r="S22" s="198"/>
      <c r="T22" s="197"/>
      <c r="U22" s="179"/>
      <c r="V22" s="179"/>
      <c r="W22" s="862"/>
      <c r="X22" s="862"/>
      <c r="Y22" s="862"/>
      <c r="Z22" s="862"/>
      <c r="AA22" s="196"/>
      <c r="AB22" s="372"/>
      <c r="AC22" s="196"/>
      <c r="AD22" s="198"/>
      <c r="AE22" s="179"/>
      <c r="AF22" s="179"/>
      <c r="AG22" s="179"/>
      <c r="AH22" s="179"/>
      <c r="AI22" s="196"/>
      <c r="AJ22" s="372"/>
      <c r="AK22" s="196"/>
      <c r="AL22" s="196"/>
      <c r="AM22" s="862"/>
      <c r="AN22" s="862"/>
      <c r="AO22" s="862"/>
      <c r="AP22" s="862"/>
      <c r="AQ22" s="42"/>
      <c r="AR22" s="43"/>
      <c r="AY22" s="49"/>
      <c r="AZ22" s="221"/>
      <c r="BA22" s="49"/>
      <c r="BB22" s="42"/>
      <c r="BC22" s="862"/>
      <c r="BD22" s="862"/>
      <c r="BE22" s="862"/>
      <c r="BF22" s="862"/>
      <c r="BH22" s="43"/>
    </row>
    <row r="23" spans="1:64" ht="15" customHeight="1" x14ac:dyDescent="0.25">
      <c r="A23" s="191"/>
      <c r="B23" s="191"/>
      <c r="C23" s="854"/>
      <c r="D23" s="855"/>
      <c r="E23" s="846"/>
      <c r="F23" s="843"/>
      <c r="G23" s="239"/>
      <c r="H23" s="239"/>
      <c r="I23" s="239"/>
      <c r="J23" s="239"/>
      <c r="K23" s="844"/>
      <c r="L23" s="845"/>
      <c r="M23" s="846"/>
      <c r="N23" s="843"/>
      <c r="O23" s="199"/>
      <c r="P23" s="199"/>
      <c r="Q23" s="199"/>
      <c r="R23" s="199"/>
      <c r="S23" s="844"/>
      <c r="T23" s="845"/>
      <c r="U23" s="846"/>
      <c r="V23" s="843"/>
      <c r="W23" s="239"/>
      <c r="X23" s="239"/>
      <c r="Y23" s="239"/>
      <c r="Z23" s="194"/>
      <c r="AA23" s="844"/>
      <c r="AB23" s="845"/>
      <c r="AC23" s="846"/>
      <c r="AD23" s="843"/>
      <c r="AE23" s="194"/>
      <c r="AF23" s="194"/>
      <c r="AG23" s="194"/>
      <c r="AH23" s="194"/>
      <c r="AI23" s="844"/>
      <c r="AJ23" s="845"/>
      <c r="AK23" s="853"/>
      <c r="AL23" s="853"/>
      <c r="AM23" s="194"/>
      <c r="AN23" s="194"/>
      <c r="AO23" s="194"/>
      <c r="AP23" s="194"/>
      <c r="AQ23" s="854"/>
      <c r="AR23" s="855"/>
      <c r="AS23" s="853"/>
      <c r="AT23" s="853"/>
      <c r="AU23" s="194"/>
      <c r="AV23" s="239"/>
      <c r="AW23" s="239"/>
      <c r="AX23" s="239"/>
      <c r="AY23" s="854"/>
      <c r="AZ23" s="855"/>
      <c r="BA23" s="843"/>
      <c r="BB23" s="843"/>
      <c r="BC23" s="862"/>
      <c r="BD23" s="862"/>
      <c r="BE23" s="862"/>
      <c r="BF23" s="862"/>
      <c r="BG23" s="844"/>
      <c r="BH23" s="845"/>
      <c r="BI23" s="846"/>
      <c r="BJ23" s="843"/>
      <c r="BK23" s="191"/>
    </row>
    <row r="24" spans="1:64" ht="18.75" customHeight="1" x14ac:dyDescent="0.25">
      <c r="B24" s="200"/>
      <c r="C24" s="847"/>
      <c r="D24" s="847"/>
      <c r="E24" s="847"/>
      <c r="F24" s="848"/>
      <c r="G24" s="234"/>
      <c r="H24" s="234"/>
      <c r="I24" s="236"/>
      <c r="J24" s="237"/>
      <c r="K24" s="849"/>
      <c r="L24" s="850"/>
      <c r="M24" s="847"/>
      <c r="N24" s="848"/>
      <c r="O24" s="234"/>
      <c r="P24" s="234"/>
      <c r="Q24" s="234"/>
      <c r="R24" s="237"/>
      <c r="S24" s="849"/>
      <c r="T24" s="850"/>
      <c r="U24" s="847"/>
      <c r="V24" s="848"/>
      <c r="W24" s="236"/>
      <c r="X24" s="236"/>
      <c r="Y24" s="236"/>
      <c r="Z24" s="237"/>
      <c r="AA24" s="850"/>
      <c r="AB24" s="850"/>
      <c r="AC24" s="847"/>
      <c r="AD24" s="848"/>
      <c r="AE24" s="201"/>
      <c r="AF24" s="201"/>
      <c r="AG24" s="201"/>
      <c r="AH24" s="200"/>
      <c r="AI24" s="849"/>
      <c r="AJ24" s="850"/>
      <c r="AK24" s="850"/>
      <c r="AL24" s="852"/>
      <c r="AM24" s="238"/>
      <c r="AN24" s="238"/>
      <c r="AO24" s="238"/>
      <c r="AP24" s="374"/>
      <c r="AQ24" s="847"/>
      <c r="AR24" s="847"/>
      <c r="AS24" s="850"/>
      <c r="AT24" s="852"/>
      <c r="AU24" s="42"/>
      <c r="AX24" s="43"/>
      <c r="AY24" s="856"/>
      <c r="AZ24" s="856"/>
      <c r="BA24" s="857"/>
      <c r="BB24" s="858"/>
      <c r="BC24" s="862"/>
      <c r="BD24" s="862"/>
      <c r="BE24" s="862"/>
      <c r="BF24" s="862"/>
      <c r="BG24" s="849"/>
      <c r="BH24" s="850"/>
      <c r="BI24" s="847"/>
      <c r="BJ24" s="848"/>
    </row>
    <row r="25" spans="1:64" ht="18.75" customHeight="1" x14ac:dyDescent="0.25">
      <c r="B25" s="200"/>
      <c r="C25" s="847"/>
      <c r="D25" s="847"/>
      <c r="E25" s="847"/>
      <c r="F25" s="848"/>
      <c r="G25" s="234"/>
      <c r="H25" s="234"/>
      <c r="I25" s="236"/>
      <c r="J25" s="237"/>
      <c r="K25" s="851"/>
      <c r="L25" s="847"/>
      <c r="M25" s="847"/>
      <c r="N25" s="848"/>
      <c r="O25" s="234"/>
      <c r="P25" s="234"/>
      <c r="Q25" s="234"/>
      <c r="R25" s="237"/>
      <c r="S25" s="851"/>
      <c r="T25" s="847"/>
      <c r="U25" s="847"/>
      <c r="V25" s="848"/>
      <c r="W25" s="236"/>
      <c r="X25" s="236"/>
      <c r="Y25" s="236"/>
      <c r="Z25" s="237"/>
      <c r="AA25" s="847"/>
      <c r="AB25" s="847"/>
      <c r="AC25" s="847"/>
      <c r="AD25" s="848"/>
      <c r="AE25" s="201"/>
      <c r="AF25" s="201"/>
      <c r="AG25" s="201"/>
      <c r="AH25" s="200"/>
      <c r="AI25" s="851"/>
      <c r="AJ25" s="847"/>
      <c r="AK25" s="847"/>
      <c r="AL25" s="848"/>
      <c r="AM25" s="238"/>
      <c r="AN25" s="238"/>
      <c r="AO25" s="238"/>
      <c r="AP25" s="374"/>
      <c r="AQ25" s="847"/>
      <c r="AR25" s="847"/>
      <c r="AS25" s="847"/>
      <c r="AT25" s="848"/>
      <c r="AU25" s="42"/>
      <c r="AX25" s="43"/>
      <c r="AY25" s="856"/>
      <c r="AZ25" s="856"/>
      <c r="BA25" s="856"/>
      <c r="BB25" s="859"/>
      <c r="BC25" s="42"/>
      <c r="BF25" s="43"/>
      <c r="BG25" s="851"/>
      <c r="BH25" s="847"/>
      <c r="BI25" s="847"/>
      <c r="BJ25" s="848"/>
    </row>
    <row r="26" spans="1:64" ht="18.75" customHeight="1" x14ac:dyDescent="0.25">
      <c r="B26" s="197"/>
      <c r="C26" s="48"/>
      <c r="D26" s="389">
        <v>1</v>
      </c>
      <c r="E26" s="389"/>
      <c r="F26" s="197"/>
      <c r="G26" s="48"/>
      <c r="H26" s="389"/>
      <c r="I26" s="389"/>
      <c r="J26" s="197"/>
      <c r="K26" s="48"/>
      <c r="L26" s="389">
        <v>2</v>
      </c>
      <c r="M26" s="389"/>
      <c r="N26" s="197"/>
      <c r="O26" s="48"/>
      <c r="P26" s="48"/>
      <c r="Q26" s="48"/>
      <c r="R26" s="197"/>
      <c r="S26" s="179"/>
      <c r="T26" s="389">
        <v>3</v>
      </c>
      <c r="U26" s="389"/>
      <c r="V26" s="197"/>
      <c r="W26" s="48"/>
      <c r="X26" s="389"/>
      <c r="Y26" s="389"/>
      <c r="Z26" s="197"/>
      <c r="AA26" s="48"/>
      <c r="AB26" s="389">
        <v>4</v>
      </c>
      <c r="AC26" s="389"/>
      <c r="AD26" s="197"/>
      <c r="AE26" s="48"/>
      <c r="AF26" s="48"/>
      <c r="AG26" s="48"/>
      <c r="AH26" s="197"/>
      <c r="AI26" s="48"/>
      <c r="AJ26" s="389">
        <v>1</v>
      </c>
      <c r="AK26" s="389"/>
      <c r="AL26" s="197"/>
      <c r="AM26" s="48"/>
      <c r="AN26" s="389"/>
      <c r="AO26" s="389"/>
      <c r="AP26" s="43"/>
      <c r="AR26" s="389">
        <v>2</v>
      </c>
      <c r="AS26" s="389"/>
      <c r="AT26" s="43"/>
      <c r="AU26" s="42"/>
      <c r="AX26" s="43"/>
      <c r="AY26" s="49"/>
      <c r="AZ26" s="389">
        <v>3</v>
      </c>
      <c r="BA26" s="389"/>
      <c r="BB26" s="43"/>
      <c r="BC26" s="42"/>
      <c r="BD26" s="389"/>
      <c r="BE26" s="389"/>
      <c r="BF26" s="43"/>
      <c r="BH26" s="389">
        <v>4</v>
      </c>
      <c r="BI26" s="389"/>
      <c r="BJ26" s="43"/>
      <c r="BK26" s="42"/>
    </row>
    <row r="27" spans="1:64" ht="18.75" customHeight="1" x14ac:dyDescent="0.25">
      <c r="A27" s="842"/>
      <c r="B27" s="842"/>
      <c r="C27" s="842"/>
      <c r="D27" s="842"/>
      <c r="E27" s="842"/>
      <c r="F27" s="842"/>
      <c r="G27" s="842"/>
      <c r="H27" s="842"/>
      <c r="I27" s="842"/>
      <c r="J27" s="842"/>
      <c r="K27" s="842"/>
      <c r="L27" s="842"/>
      <c r="M27" s="842"/>
      <c r="N27" s="842"/>
      <c r="O27" s="842"/>
      <c r="P27" s="842"/>
      <c r="Q27" s="842"/>
      <c r="R27" s="842"/>
      <c r="S27" s="842"/>
      <c r="T27" s="842"/>
      <c r="U27" s="842"/>
      <c r="V27" s="842"/>
      <c r="W27" s="842"/>
      <c r="X27" s="842"/>
      <c r="Y27" s="842"/>
      <c r="Z27" s="842"/>
      <c r="AA27" s="842"/>
      <c r="AB27" s="842"/>
      <c r="AC27" s="842"/>
      <c r="AD27" s="842"/>
      <c r="AE27" s="842"/>
      <c r="AF27" s="842"/>
      <c r="AG27" s="842"/>
      <c r="AH27" s="842"/>
      <c r="AI27" s="842"/>
      <c r="AJ27" s="842"/>
      <c r="AK27" s="842"/>
      <c r="AL27" s="842"/>
      <c r="AM27" s="842"/>
      <c r="AN27" s="842"/>
      <c r="AO27" s="842"/>
      <c r="AP27" s="842"/>
      <c r="AQ27" s="842"/>
      <c r="AR27" s="842"/>
      <c r="AS27" s="842"/>
      <c r="AT27" s="842"/>
      <c r="AU27" s="842"/>
      <c r="AV27" s="842"/>
      <c r="AW27" s="842"/>
      <c r="AX27" s="842"/>
      <c r="AY27" s="842"/>
      <c r="AZ27" s="842"/>
      <c r="BA27" s="842"/>
      <c r="BB27" s="842"/>
      <c r="BC27" s="842"/>
      <c r="BD27" s="842"/>
      <c r="BE27" s="842"/>
      <c r="BF27" s="842"/>
      <c r="BG27" s="842"/>
      <c r="BH27" s="842"/>
      <c r="BI27" s="842"/>
      <c r="BJ27" s="842"/>
      <c r="BK27" s="842"/>
      <c r="BL27" s="842"/>
    </row>
    <row r="28" spans="1:64" ht="18.75" customHeight="1" x14ac:dyDescent="0.25">
      <c r="A28" s="842"/>
      <c r="B28" s="842"/>
      <c r="C28" s="842"/>
      <c r="D28" s="842"/>
      <c r="E28" s="842"/>
      <c r="F28" s="842"/>
      <c r="G28" s="842"/>
      <c r="H28" s="842"/>
      <c r="I28" s="842"/>
      <c r="J28" s="842"/>
      <c r="K28" s="842"/>
      <c r="L28" s="842"/>
      <c r="M28" s="842"/>
      <c r="N28" s="842"/>
      <c r="O28" s="842"/>
      <c r="P28" s="842"/>
      <c r="Q28" s="842"/>
      <c r="R28" s="842"/>
      <c r="S28" s="842"/>
      <c r="T28" s="842"/>
      <c r="U28" s="842"/>
      <c r="V28" s="842"/>
      <c r="W28" s="842"/>
      <c r="X28" s="842"/>
      <c r="Y28" s="842"/>
      <c r="Z28" s="842"/>
      <c r="AA28" s="842"/>
      <c r="AB28" s="842"/>
      <c r="AC28" s="842"/>
      <c r="AD28" s="842"/>
      <c r="AE28" s="842"/>
      <c r="AF28" s="842"/>
      <c r="AG28" s="842"/>
      <c r="AH28" s="842"/>
      <c r="AI28" s="842"/>
      <c r="AJ28" s="842"/>
      <c r="AK28" s="842"/>
      <c r="AL28" s="842"/>
      <c r="AM28" s="842"/>
      <c r="AN28" s="842"/>
      <c r="AO28" s="842"/>
      <c r="AP28" s="842"/>
      <c r="AQ28" s="842"/>
      <c r="AR28" s="842"/>
      <c r="AS28" s="842"/>
      <c r="AT28" s="842"/>
      <c r="AU28" s="842"/>
      <c r="AV28" s="842"/>
      <c r="AW28" s="842"/>
      <c r="AX28" s="842"/>
      <c r="AY28" s="842"/>
      <c r="AZ28" s="842"/>
      <c r="BA28" s="842"/>
      <c r="BB28" s="842"/>
      <c r="BC28" s="842"/>
      <c r="BD28" s="842"/>
      <c r="BE28" s="842"/>
      <c r="BF28" s="842"/>
      <c r="BG28" s="842"/>
      <c r="BH28" s="842"/>
      <c r="BI28" s="842"/>
      <c r="BJ28" s="842"/>
      <c r="BK28" s="842"/>
      <c r="BL28" s="842"/>
    </row>
    <row r="29" spans="1:64" ht="18.75" customHeight="1" x14ac:dyDescent="0.25">
      <c r="A29" s="842"/>
      <c r="B29" s="842"/>
      <c r="C29" s="842"/>
      <c r="D29" s="842"/>
      <c r="E29" s="842"/>
      <c r="F29" s="842"/>
      <c r="G29" s="842"/>
      <c r="H29" s="842"/>
      <c r="I29" s="842"/>
      <c r="J29" s="842"/>
      <c r="K29" s="842"/>
      <c r="L29" s="842"/>
      <c r="M29" s="842"/>
      <c r="N29" s="842"/>
      <c r="O29" s="842"/>
      <c r="P29" s="842"/>
      <c r="Q29" s="842"/>
      <c r="R29" s="842"/>
      <c r="S29" s="842"/>
      <c r="T29" s="842"/>
      <c r="U29" s="842"/>
      <c r="V29" s="842"/>
      <c r="W29" s="842"/>
      <c r="X29" s="842"/>
      <c r="Y29" s="842"/>
      <c r="Z29" s="842"/>
      <c r="AA29" s="842"/>
      <c r="AB29" s="842"/>
      <c r="AC29" s="842"/>
      <c r="AD29" s="842"/>
      <c r="AE29" s="842"/>
      <c r="AF29" s="842"/>
      <c r="AG29" s="842"/>
      <c r="AH29" s="842"/>
      <c r="AI29" s="842"/>
      <c r="AJ29" s="842"/>
      <c r="AK29" s="842"/>
      <c r="AL29" s="842"/>
      <c r="AM29" s="842"/>
      <c r="AN29" s="842"/>
      <c r="AO29" s="842"/>
      <c r="AP29" s="842"/>
      <c r="AQ29" s="842"/>
      <c r="AR29" s="842"/>
      <c r="AS29" s="842"/>
      <c r="AT29" s="842"/>
      <c r="AU29" s="842"/>
      <c r="AV29" s="842"/>
      <c r="AW29" s="842"/>
      <c r="AX29" s="842"/>
      <c r="AY29" s="842"/>
      <c r="AZ29" s="842"/>
      <c r="BA29" s="842"/>
      <c r="BB29" s="842"/>
      <c r="BC29" s="842"/>
      <c r="BD29" s="842"/>
      <c r="BE29" s="842"/>
      <c r="BF29" s="842"/>
      <c r="BG29" s="842"/>
      <c r="BH29" s="842"/>
      <c r="BI29" s="842"/>
      <c r="BJ29" s="842"/>
      <c r="BK29" s="842"/>
      <c r="BL29" s="842"/>
    </row>
    <row r="30" spans="1:64" ht="18.75" customHeight="1" x14ac:dyDescent="0.25">
      <c r="A30" s="842"/>
      <c r="B30" s="842"/>
      <c r="C30" s="842"/>
      <c r="D30" s="842"/>
      <c r="E30" s="842"/>
      <c r="F30" s="842"/>
      <c r="G30" s="842"/>
      <c r="H30" s="842"/>
      <c r="I30" s="842"/>
      <c r="J30" s="842"/>
      <c r="K30" s="842"/>
      <c r="L30" s="842"/>
      <c r="M30" s="842"/>
      <c r="N30" s="842"/>
      <c r="O30" s="842"/>
      <c r="P30" s="842"/>
      <c r="Q30" s="842"/>
      <c r="R30" s="842"/>
      <c r="S30" s="842"/>
      <c r="T30" s="842"/>
      <c r="U30" s="842"/>
      <c r="V30" s="842"/>
      <c r="W30" s="842"/>
      <c r="X30" s="842"/>
      <c r="Y30" s="842"/>
      <c r="Z30" s="842"/>
      <c r="AA30" s="842"/>
      <c r="AB30" s="842"/>
      <c r="AC30" s="842"/>
      <c r="AD30" s="842"/>
      <c r="AE30" s="842"/>
      <c r="AF30" s="842"/>
      <c r="AG30" s="842"/>
      <c r="AH30" s="842"/>
      <c r="AI30" s="842"/>
      <c r="AJ30" s="842"/>
      <c r="AK30" s="842"/>
      <c r="AL30" s="842"/>
      <c r="AM30" s="842"/>
      <c r="AN30" s="842"/>
      <c r="AO30" s="842"/>
      <c r="AP30" s="842"/>
      <c r="AQ30" s="842"/>
      <c r="AR30" s="842"/>
      <c r="AS30" s="842"/>
      <c r="AT30" s="842"/>
      <c r="AU30" s="842"/>
      <c r="AV30" s="842"/>
      <c r="AW30" s="842"/>
      <c r="AX30" s="842"/>
      <c r="AY30" s="842"/>
      <c r="AZ30" s="842"/>
      <c r="BA30" s="842"/>
      <c r="BB30" s="842"/>
      <c r="BC30" s="842"/>
      <c r="BD30" s="842"/>
      <c r="BE30" s="842"/>
      <c r="BF30" s="842"/>
      <c r="BG30" s="842"/>
      <c r="BH30" s="842"/>
      <c r="BI30" s="842"/>
      <c r="BJ30" s="842"/>
      <c r="BK30" s="842"/>
      <c r="BL30" s="842"/>
    </row>
    <row r="31" spans="1:64" ht="18.75" customHeight="1" x14ac:dyDescent="0.25">
      <c r="A31" s="842"/>
      <c r="B31" s="842"/>
      <c r="C31" s="842"/>
      <c r="D31" s="842"/>
      <c r="E31" s="842"/>
      <c r="F31" s="842"/>
      <c r="G31" s="842"/>
      <c r="H31" s="842"/>
      <c r="I31" s="842"/>
      <c r="J31" s="842"/>
      <c r="K31" s="842"/>
      <c r="L31" s="842"/>
      <c r="M31" s="842"/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842"/>
      <c r="AB31" s="842"/>
      <c r="AC31" s="842"/>
      <c r="AD31" s="842"/>
      <c r="AE31" s="842"/>
      <c r="AF31" s="842"/>
      <c r="AG31" s="842"/>
      <c r="AH31" s="842"/>
      <c r="AI31" s="842"/>
      <c r="AJ31" s="842"/>
      <c r="AK31" s="842"/>
      <c r="AL31" s="842"/>
      <c r="AM31" s="842"/>
      <c r="AN31" s="842"/>
      <c r="AO31" s="842"/>
      <c r="AP31" s="842"/>
      <c r="AQ31" s="842"/>
      <c r="AR31" s="842"/>
      <c r="AS31" s="842"/>
      <c r="AT31" s="842"/>
      <c r="AU31" s="842"/>
      <c r="AV31" s="842"/>
      <c r="AW31" s="842"/>
      <c r="AX31" s="842"/>
      <c r="AY31" s="842"/>
      <c r="AZ31" s="842"/>
      <c r="BA31" s="842"/>
      <c r="BB31" s="842"/>
      <c r="BC31" s="842"/>
      <c r="BD31" s="842"/>
      <c r="BE31" s="842"/>
      <c r="BF31" s="842"/>
      <c r="BG31" s="842"/>
      <c r="BH31" s="842"/>
      <c r="BI31" s="842"/>
      <c r="BJ31" s="842"/>
      <c r="BK31" s="842"/>
      <c r="BL31" s="842"/>
    </row>
    <row r="32" spans="1:64" ht="18.75" customHeight="1" x14ac:dyDescent="0.25">
      <c r="A32" s="842"/>
      <c r="B32" s="842"/>
      <c r="C32" s="842"/>
      <c r="D32" s="842"/>
      <c r="E32" s="842"/>
      <c r="F32" s="842"/>
      <c r="G32" s="842"/>
      <c r="H32" s="842"/>
      <c r="I32" s="842"/>
      <c r="J32" s="842"/>
      <c r="K32" s="842"/>
      <c r="L32" s="842"/>
      <c r="M32" s="842"/>
      <c r="N32" s="842"/>
      <c r="O32" s="842"/>
      <c r="P32" s="842"/>
      <c r="Q32" s="842"/>
      <c r="R32" s="842"/>
      <c r="S32" s="842"/>
      <c r="T32" s="842"/>
      <c r="U32" s="842"/>
      <c r="V32" s="842"/>
      <c r="W32" s="842"/>
      <c r="X32" s="842"/>
      <c r="Y32" s="842"/>
      <c r="Z32" s="842"/>
      <c r="AA32" s="842"/>
      <c r="AB32" s="842"/>
      <c r="AC32" s="842"/>
      <c r="AD32" s="842"/>
      <c r="AE32" s="842"/>
      <c r="AF32" s="842"/>
      <c r="AG32" s="842"/>
      <c r="AH32" s="842"/>
      <c r="AI32" s="842"/>
      <c r="AJ32" s="842"/>
      <c r="AK32" s="842"/>
      <c r="AL32" s="842"/>
      <c r="AM32" s="842"/>
      <c r="AN32" s="842"/>
      <c r="AO32" s="842"/>
      <c r="AP32" s="842"/>
      <c r="AQ32" s="842"/>
      <c r="AR32" s="842"/>
      <c r="AS32" s="842"/>
      <c r="AT32" s="842"/>
      <c r="AU32" s="842"/>
      <c r="AV32" s="842"/>
      <c r="AW32" s="842"/>
      <c r="AX32" s="842"/>
      <c r="AY32" s="842"/>
      <c r="AZ32" s="842"/>
      <c r="BA32" s="842"/>
      <c r="BB32" s="842"/>
      <c r="BC32" s="842"/>
      <c r="BD32" s="842"/>
      <c r="BE32" s="842"/>
      <c r="BF32" s="842"/>
      <c r="BG32" s="842"/>
      <c r="BH32" s="842"/>
      <c r="BI32" s="842"/>
      <c r="BJ32" s="842"/>
      <c r="BK32" s="842"/>
      <c r="BL32" s="842"/>
    </row>
    <row r="33" spans="1:64" ht="18.75" customHeight="1" x14ac:dyDescent="0.25">
      <c r="A33" s="842"/>
      <c r="B33" s="842"/>
      <c r="C33" s="842"/>
      <c r="D33" s="842"/>
      <c r="E33" s="842"/>
      <c r="F33" s="842"/>
      <c r="G33" s="842"/>
      <c r="H33" s="842"/>
      <c r="I33" s="842"/>
      <c r="J33" s="842"/>
      <c r="K33" s="842"/>
      <c r="L33" s="842"/>
      <c r="M33" s="842"/>
      <c r="N33" s="842"/>
      <c r="O33" s="842"/>
      <c r="P33" s="842"/>
      <c r="Q33" s="842"/>
      <c r="R33" s="842"/>
      <c r="S33" s="842"/>
      <c r="T33" s="842"/>
      <c r="U33" s="842"/>
      <c r="V33" s="842"/>
      <c r="W33" s="842"/>
      <c r="X33" s="842"/>
      <c r="Y33" s="842"/>
      <c r="Z33" s="842"/>
      <c r="AA33" s="842"/>
      <c r="AB33" s="842"/>
      <c r="AC33" s="842"/>
      <c r="AD33" s="842"/>
      <c r="AE33" s="842"/>
      <c r="AF33" s="842"/>
      <c r="AG33" s="842"/>
      <c r="AH33" s="842"/>
      <c r="AI33" s="842"/>
      <c r="AJ33" s="842"/>
      <c r="AK33" s="842"/>
      <c r="AL33" s="842"/>
      <c r="AM33" s="842"/>
      <c r="AN33" s="842"/>
      <c r="AO33" s="842"/>
      <c r="AP33" s="842"/>
      <c r="AQ33" s="842"/>
      <c r="AR33" s="842"/>
      <c r="AS33" s="842"/>
      <c r="AT33" s="842"/>
      <c r="AU33" s="842"/>
      <c r="AV33" s="842"/>
      <c r="AW33" s="842"/>
      <c r="AX33" s="842"/>
      <c r="AY33" s="842"/>
      <c r="AZ33" s="842"/>
      <c r="BA33" s="842"/>
      <c r="BB33" s="842"/>
      <c r="BC33" s="842"/>
      <c r="BD33" s="842"/>
      <c r="BE33" s="842"/>
      <c r="BF33" s="842"/>
      <c r="BG33" s="842"/>
      <c r="BH33" s="842"/>
      <c r="BI33" s="842"/>
      <c r="BJ33" s="842"/>
      <c r="BK33" s="842"/>
      <c r="BL33" s="842"/>
    </row>
    <row r="34" spans="1:64" ht="15.75" customHeight="1" x14ac:dyDescent="0.25">
      <c r="A34" s="842"/>
      <c r="B34" s="842"/>
      <c r="C34" s="842"/>
      <c r="D34" s="842"/>
      <c r="E34" s="842"/>
      <c r="F34" s="842"/>
      <c r="G34" s="842"/>
      <c r="H34" s="842"/>
      <c r="I34" s="842"/>
      <c r="J34" s="842"/>
      <c r="K34" s="842"/>
      <c r="L34" s="842"/>
      <c r="M34" s="842"/>
      <c r="N34" s="842"/>
      <c r="O34" s="842"/>
      <c r="P34" s="842"/>
      <c r="Q34" s="842"/>
      <c r="R34" s="842"/>
      <c r="S34" s="842"/>
      <c r="T34" s="842"/>
      <c r="U34" s="842"/>
      <c r="V34" s="842"/>
      <c r="W34" s="842"/>
      <c r="X34" s="842"/>
      <c r="Y34" s="842"/>
      <c r="Z34" s="842"/>
      <c r="AA34" s="842"/>
      <c r="AB34" s="842"/>
      <c r="AC34" s="842"/>
      <c r="AD34" s="842"/>
      <c r="AE34" s="842"/>
      <c r="AF34" s="842"/>
      <c r="AG34" s="842"/>
      <c r="AH34" s="842"/>
      <c r="AI34" s="842"/>
      <c r="AJ34" s="842"/>
      <c r="AK34" s="842"/>
      <c r="AL34" s="842"/>
      <c r="AM34" s="842"/>
      <c r="AN34" s="842"/>
      <c r="AO34" s="842"/>
      <c r="AP34" s="842"/>
      <c r="AQ34" s="842"/>
      <c r="AR34" s="842"/>
      <c r="AS34" s="842"/>
      <c r="AT34" s="842"/>
      <c r="AU34" s="842"/>
      <c r="AV34" s="842"/>
      <c r="AW34" s="842"/>
      <c r="AX34" s="842"/>
      <c r="AY34" s="842"/>
      <c r="AZ34" s="842"/>
      <c r="BA34" s="842"/>
      <c r="BB34" s="842"/>
      <c r="BC34" s="842"/>
      <c r="BD34" s="842"/>
      <c r="BE34" s="842"/>
      <c r="BF34" s="842"/>
      <c r="BG34" s="842"/>
      <c r="BH34" s="842"/>
      <c r="BI34" s="842"/>
      <c r="BJ34" s="842"/>
      <c r="BK34" s="842"/>
      <c r="BL34" s="842"/>
    </row>
    <row r="35" spans="1:64" ht="28.5" customHeight="1" x14ac:dyDescent="0.25">
      <c r="A35" s="842"/>
      <c r="B35" s="842"/>
      <c r="C35" s="842"/>
      <c r="D35" s="842"/>
      <c r="E35" s="842"/>
      <c r="F35" s="842"/>
      <c r="G35" s="842"/>
      <c r="H35" s="842"/>
      <c r="I35" s="842"/>
      <c r="J35" s="842"/>
      <c r="K35" s="842"/>
      <c r="L35" s="842"/>
      <c r="M35" s="842"/>
      <c r="N35" s="842"/>
      <c r="O35" s="842"/>
      <c r="P35" s="842"/>
      <c r="Q35" s="842"/>
      <c r="R35" s="842"/>
      <c r="S35" s="842"/>
      <c r="T35" s="842"/>
      <c r="U35" s="842"/>
      <c r="V35" s="842"/>
      <c r="W35" s="842"/>
      <c r="X35" s="842"/>
      <c r="Y35" s="842"/>
      <c r="Z35" s="842"/>
      <c r="AA35" s="842"/>
      <c r="AB35" s="842"/>
      <c r="AC35" s="842"/>
      <c r="AD35" s="842"/>
      <c r="AE35" s="842"/>
      <c r="AF35" s="842"/>
      <c r="AG35" s="842"/>
      <c r="AH35" s="842"/>
      <c r="AI35" s="842"/>
      <c r="AJ35" s="842"/>
      <c r="AK35" s="842"/>
      <c r="AL35" s="842"/>
      <c r="AM35" s="842"/>
      <c r="AN35" s="842"/>
      <c r="AO35" s="842"/>
      <c r="AP35" s="842"/>
      <c r="AQ35" s="842"/>
      <c r="AR35" s="842"/>
      <c r="AS35" s="842"/>
      <c r="AT35" s="842"/>
      <c r="AU35" s="842"/>
      <c r="AV35" s="842"/>
      <c r="AW35" s="842"/>
      <c r="AX35" s="842"/>
      <c r="AY35" s="842"/>
      <c r="AZ35" s="842"/>
      <c r="BA35" s="842"/>
      <c r="BB35" s="842"/>
      <c r="BC35" s="842"/>
      <c r="BD35" s="842"/>
      <c r="BE35" s="842"/>
      <c r="BF35" s="842"/>
      <c r="BG35" s="842"/>
      <c r="BH35" s="842"/>
      <c r="BI35" s="842"/>
      <c r="BJ35" s="842"/>
      <c r="BK35" s="842"/>
      <c r="BL35" s="842"/>
    </row>
    <row r="36" spans="1:64" ht="22.5" customHeight="1" x14ac:dyDescent="0.25">
      <c r="A36" s="842"/>
      <c r="B36" s="842"/>
      <c r="C36" s="842"/>
      <c r="D36" s="842"/>
      <c r="E36" s="842"/>
      <c r="F36" s="842"/>
      <c r="G36" s="842"/>
      <c r="H36" s="842"/>
      <c r="I36" s="842"/>
      <c r="J36" s="842"/>
      <c r="K36" s="842"/>
      <c r="L36" s="842"/>
      <c r="M36" s="842"/>
      <c r="N36" s="842"/>
      <c r="O36" s="842"/>
      <c r="P36" s="842"/>
      <c r="Q36" s="842"/>
      <c r="R36" s="842"/>
      <c r="S36" s="842"/>
      <c r="T36" s="842"/>
      <c r="U36" s="842"/>
      <c r="V36" s="842"/>
      <c r="W36" s="842"/>
      <c r="X36" s="842"/>
      <c r="Y36" s="842"/>
      <c r="Z36" s="842"/>
      <c r="AA36" s="842"/>
      <c r="AB36" s="842"/>
      <c r="AC36" s="842"/>
      <c r="AD36" s="842"/>
      <c r="AE36" s="842"/>
      <c r="AF36" s="842"/>
      <c r="AG36" s="842"/>
      <c r="AH36" s="842"/>
      <c r="AI36" s="842"/>
      <c r="AJ36" s="842"/>
      <c r="AK36" s="842"/>
      <c r="AL36" s="842"/>
      <c r="AM36" s="842"/>
      <c r="AN36" s="842"/>
      <c r="AO36" s="842"/>
      <c r="AP36" s="842"/>
      <c r="AQ36" s="842"/>
      <c r="AR36" s="842"/>
      <c r="AS36" s="842"/>
      <c r="AT36" s="842"/>
      <c r="AU36" s="842"/>
      <c r="AV36" s="842"/>
      <c r="AW36" s="842"/>
      <c r="AX36" s="842"/>
      <c r="AY36" s="842"/>
      <c r="AZ36" s="842"/>
      <c r="BA36" s="842"/>
      <c r="BB36" s="842"/>
      <c r="BC36" s="842"/>
      <c r="BD36" s="842"/>
      <c r="BE36" s="842"/>
      <c r="BF36" s="842"/>
      <c r="BG36" s="842"/>
      <c r="BH36" s="842"/>
      <c r="BI36" s="842"/>
      <c r="BJ36" s="842"/>
      <c r="BK36" s="842"/>
      <c r="BL36" s="842"/>
    </row>
    <row r="37" spans="1:64" ht="18.75" customHeight="1" x14ac:dyDescent="0.25">
      <c r="A37" s="842"/>
      <c r="B37" s="842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2"/>
      <c r="P37" s="842"/>
      <c r="Q37" s="842"/>
      <c r="R37" s="842"/>
      <c r="S37" s="842"/>
      <c r="T37" s="842"/>
      <c r="U37" s="842"/>
      <c r="V37" s="842"/>
      <c r="W37" s="842"/>
      <c r="X37" s="842"/>
      <c r="Y37" s="842"/>
      <c r="Z37" s="842"/>
      <c r="AA37" s="842"/>
      <c r="AB37" s="842"/>
      <c r="AC37" s="842"/>
      <c r="AD37" s="842"/>
      <c r="AE37" s="842"/>
      <c r="AF37" s="842"/>
      <c r="AG37" s="842"/>
      <c r="AH37" s="842"/>
      <c r="AI37" s="842"/>
      <c r="AJ37" s="842"/>
      <c r="AK37" s="842"/>
      <c r="AL37" s="842"/>
      <c r="AM37" s="842"/>
      <c r="AN37" s="842"/>
      <c r="AO37" s="842"/>
      <c r="AP37" s="842"/>
      <c r="AQ37" s="842"/>
      <c r="AR37" s="842"/>
      <c r="AS37" s="842"/>
      <c r="AT37" s="842"/>
      <c r="AU37" s="842"/>
      <c r="AV37" s="842"/>
      <c r="AW37" s="842"/>
      <c r="AX37" s="842"/>
      <c r="AY37" s="842"/>
      <c r="AZ37" s="842"/>
      <c r="BA37" s="842"/>
      <c r="BB37" s="842"/>
      <c r="BC37" s="842"/>
      <c r="BD37" s="842"/>
      <c r="BE37" s="842"/>
      <c r="BF37" s="842"/>
      <c r="BG37" s="842"/>
      <c r="BH37" s="842"/>
      <c r="BI37" s="842"/>
      <c r="BJ37" s="842"/>
      <c r="BK37" s="842"/>
      <c r="BL37" s="842"/>
    </row>
    <row r="38" spans="1:64" ht="18.75" customHeight="1" x14ac:dyDescent="0.25">
      <c r="A38" s="842"/>
      <c r="B38" s="842"/>
      <c r="C38" s="842"/>
      <c r="D38" s="842"/>
      <c r="E38" s="842"/>
      <c r="F38" s="842"/>
      <c r="G38" s="842"/>
      <c r="H38" s="842"/>
      <c r="I38" s="842"/>
      <c r="J38" s="842"/>
      <c r="K38" s="842"/>
      <c r="L38" s="842"/>
      <c r="M38" s="842"/>
      <c r="N38" s="842"/>
      <c r="O38" s="842"/>
      <c r="P38" s="842"/>
      <c r="Q38" s="842"/>
      <c r="R38" s="842"/>
      <c r="S38" s="842"/>
      <c r="T38" s="842"/>
      <c r="U38" s="842"/>
      <c r="V38" s="842"/>
      <c r="W38" s="842"/>
      <c r="X38" s="842"/>
      <c r="Y38" s="842"/>
      <c r="Z38" s="842"/>
      <c r="AA38" s="842"/>
      <c r="AB38" s="842"/>
      <c r="AC38" s="842"/>
      <c r="AD38" s="842"/>
      <c r="AE38" s="842"/>
      <c r="AF38" s="842"/>
      <c r="AG38" s="842"/>
      <c r="AH38" s="842"/>
      <c r="AI38" s="842"/>
      <c r="AJ38" s="842"/>
      <c r="AK38" s="842"/>
      <c r="AL38" s="842"/>
      <c r="AM38" s="842"/>
      <c r="AN38" s="842"/>
      <c r="AO38" s="842"/>
      <c r="AP38" s="842"/>
      <c r="AQ38" s="842"/>
      <c r="AR38" s="842"/>
      <c r="AS38" s="842"/>
      <c r="AT38" s="842"/>
      <c r="AU38" s="842"/>
      <c r="AV38" s="842"/>
      <c r="AW38" s="842"/>
      <c r="AX38" s="842"/>
      <c r="AY38" s="842"/>
      <c r="AZ38" s="842"/>
      <c r="BA38" s="842"/>
      <c r="BB38" s="842"/>
      <c r="BC38" s="842"/>
      <c r="BD38" s="842"/>
      <c r="BE38" s="842"/>
      <c r="BF38" s="842"/>
      <c r="BG38" s="842"/>
      <c r="BH38" s="842"/>
      <c r="BI38" s="842"/>
      <c r="BJ38" s="842"/>
      <c r="BK38" s="842"/>
      <c r="BL38" s="842"/>
    </row>
    <row r="39" spans="1:64" ht="13.5" customHeight="1" x14ac:dyDescent="0.25">
      <c r="A39" s="842"/>
      <c r="B39" s="842"/>
      <c r="C39" s="842"/>
      <c r="D39" s="842"/>
      <c r="E39" s="842"/>
      <c r="F39" s="842"/>
      <c r="G39" s="842"/>
      <c r="H39" s="842"/>
      <c r="I39" s="842"/>
      <c r="J39" s="842"/>
      <c r="K39" s="842"/>
      <c r="L39" s="842"/>
      <c r="M39" s="842"/>
      <c r="N39" s="842"/>
      <c r="O39" s="842"/>
      <c r="P39" s="842"/>
      <c r="Q39" s="842"/>
      <c r="R39" s="842"/>
      <c r="S39" s="842"/>
      <c r="T39" s="842"/>
      <c r="U39" s="842"/>
      <c r="V39" s="842"/>
      <c r="W39" s="842"/>
      <c r="X39" s="842"/>
      <c r="Y39" s="842"/>
      <c r="Z39" s="842"/>
      <c r="AA39" s="842"/>
      <c r="AB39" s="842"/>
      <c r="AC39" s="842"/>
      <c r="AD39" s="842"/>
      <c r="AE39" s="842"/>
      <c r="AF39" s="842"/>
      <c r="AG39" s="842"/>
      <c r="AH39" s="842"/>
      <c r="AI39" s="842"/>
      <c r="AJ39" s="842"/>
      <c r="AK39" s="842"/>
      <c r="AL39" s="842"/>
      <c r="AM39" s="842"/>
      <c r="AN39" s="842"/>
      <c r="AO39" s="842"/>
      <c r="AP39" s="842"/>
      <c r="AQ39" s="842"/>
      <c r="AR39" s="842"/>
      <c r="AS39" s="842"/>
      <c r="AT39" s="842"/>
      <c r="AU39" s="842"/>
      <c r="AV39" s="842"/>
      <c r="AW39" s="842"/>
      <c r="AX39" s="842"/>
      <c r="AY39" s="842"/>
      <c r="AZ39" s="842"/>
      <c r="BA39" s="842"/>
      <c r="BB39" s="842"/>
      <c r="BC39" s="842"/>
      <c r="BD39" s="842"/>
      <c r="BE39" s="842"/>
      <c r="BF39" s="842"/>
      <c r="BG39" s="842"/>
      <c r="BH39" s="842"/>
      <c r="BI39" s="842"/>
      <c r="BJ39" s="842"/>
      <c r="BK39" s="842"/>
      <c r="BL39" s="842"/>
    </row>
    <row r="40" spans="1:64" ht="13.5" customHeight="1" x14ac:dyDescent="0.25">
      <c r="A40" s="842"/>
      <c r="B40" s="842"/>
      <c r="C40" s="842"/>
      <c r="D40" s="842"/>
      <c r="E40" s="842"/>
      <c r="F40" s="842"/>
      <c r="G40" s="842"/>
      <c r="H40" s="842"/>
      <c r="I40" s="842"/>
      <c r="J40" s="842"/>
      <c r="K40" s="842"/>
      <c r="L40" s="842"/>
      <c r="M40" s="842"/>
      <c r="N40" s="842"/>
      <c r="O40" s="842"/>
      <c r="P40" s="842"/>
      <c r="Q40" s="842"/>
      <c r="R40" s="842"/>
      <c r="S40" s="842"/>
      <c r="T40" s="842"/>
      <c r="U40" s="842"/>
      <c r="V40" s="842"/>
      <c r="W40" s="842"/>
      <c r="X40" s="842"/>
      <c r="Y40" s="842"/>
      <c r="Z40" s="842"/>
      <c r="AA40" s="842"/>
      <c r="AB40" s="842"/>
      <c r="AC40" s="842"/>
      <c r="AD40" s="842"/>
      <c r="AE40" s="842"/>
      <c r="AF40" s="842"/>
      <c r="AG40" s="842"/>
      <c r="AH40" s="842"/>
      <c r="AI40" s="842"/>
      <c r="AJ40" s="842"/>
      <c r="AK40" s="842"/>
      <c r="AL40" s="842"/>
      <c r="AM40" s="842"/>
      <c r="AN40" s="842"/>
      <c r="AO40" s="842"/>
      <c r="AP40" s="842"/>
      <c r="AQ40" s="842"/>
      <c r="AR40" s="842"/>
      <c r="AS40" s="842"/>
      <c r="AT40" s="842"/>
      <c r="AU40" s="842"/>
      <c r="AV40" s="842"/>
      <c r="AW40" s="842"/>
      <c r="AX40" s="842"/>
      <c r="AY40" s="842"/>
      <c r="AZ40" s="842"/>
      <c r="BA40" s="842"/>
      <c r="BB40" s="842"/>
      <c r="BC40" s="842"/>
      <c r="BD40" s="842"/>
      <c r="BE40" s="842"/>
      <c r="BF40" s="842"/>
      <c r="BG40" s="842"/>
      <c r="BH40" s="842"/>
      <c r="BI40" s="842"/>
      <c r="BJ40" s="842"/>
      <c r="BK40" s="842"/>
      <c r="BL40" s="842"/>
    </row>
    <row r="41" spans="1:64" ht="13.5" customHeight="1" x14ac:dyDescent="0.25">
      <c r="A41" s="842"/>
      <c r="B41" s="842"/>
      <c r="C41" s="842"/>
      <c r="D41" s="842"/>
      <c r="E41" s="842"/>
      <c r="F41" s="842"/>
      <c r="G41" s="842"/>
      <c r="H41" s="842"/>
      <c r="I41" s="842"/>
      <c r="J41" s="842"/>
      <c r="K41" s="842"/>
      <c r="L41" s="842"/>
      <c r="M41" s="842"/>
      <c r="N41" s="842"/>
      <c r="O41" s="842"/>
      <c r="P41" s="842"/>
      <c r="Q41" s="842"/>
      <c r="R41" s="842"/>
      <c r="S41" s="842"/>
      <c r="T41" s="842"/>
      <c r="U41" s="842"/>
      <c r="V41" s="842"/>
      <c r="W41" s="842"/>
      <c r="X41" s="842"/>
      <c r="Y41" s="842"/>
      <c r="Z41" s="842"/>
      <c r="AA41" s="842"/>
      <c r="AB41" s="842"/>
      <c r="AC41" s="842"/>
      <c r="AD41" s="842"/>
      <c r="AE41" s="842"/>
      <c r="AF41" s="842"/>
      <c r="AG41" s="842"/>
      <c r="AH41" s="842"/>
      <c r="AI41" s="842"/>
      <c r="AJ41" s="842"/>
      <c r="AK41" s="842"/>
      <c r="AL41" s="842"/>
      <c r="AM41" s="842"/>
      <c r="AN41" s="842"/>
      <c r="AO41" s="842"/>
      <c r="AP41" s="842"/>
      <c r="AQ41" s="842"/>
      <c r="AR41" s="842"/>
      <c r="AS41" s="842"/>
      <c r="AT41" s="842"/>
      <c r="AU41" s="842"/>
      <c r="AV41" s="842"/>
      <c r="AW41" s="842"/>
      <c r="AX41" s="842"/>
      <c r="AY41" s="842"/>
      <c r="AZ41" s="842"/>
      <c r="BA41" s="842"/>
      <c r="BB41" s="842"/>
      <c r="BC41" s="842"/>
      <c r="BD41" s="842"/>
      <c r="BE41" s="842"/>
      <c r="BF41" s="842"/>
      <c r="BG41" s="842"/>
      <c r="BH41" s="842"/>
      <c r="BI41" s="842"/>
      <c r="BJ41" s="842"/>
      <c r="BK41" s="842"/>
      <c r="BL41" s="842"/>
    </row>
    <row r="42" spans="1:64" ht="13.5" customHeight="1" x14ac:dyDescent="0.25">
      <c r="A42" s="227"/>
      <c r="B42" s="228"/>
      <c r="C42" s="228"/>
      <c r="D42" s="228"/>
      <c r="E42" s="842"/>
      <c r="F42" s="842"/>
      <c r="G42" s="842"/>
      <c r="H42" s="842"/>
      <c r="I42" s="842"/>
      <c r="J42" s="842"/>
      <c r="K42" s="842"/>
      <c r="L42" s="842"/>
      <c r="M42" s="229"/>
      <c r="N42" s="228"/>
      <c r="O42" s="228"/>
      <c r="P42" s="229"/>
      <c r="Q42" s="230"/>
      <c r="R42" s="228"/>
      <c r="S42" s="228"/>
      <c r="T42" s="229"/>
      <c r="U42" s="231"/>
      <c r="V42" s="228"/>
      <c r="W42" s="228"/>
      <c r="X42" s="228"/>
      <c r="Y42" s="232"/>
      <c r="Z42" s="227"/>
      <c r="AA42" s="232"/>
      <c r="AB42" s="227"/>
      <c r="AC42" s="227"/>
      <c r="AD42" s="228"/>
      <c r="AE42" s="228"/>
      <c r="AF42" s="228"/>
      <c r="AG42" s="227"/>
      <c r="AH42" s="232"/>
      <c r="AI42" s="227"/>
      <c r="AJ42" s="232"/>
      <c r="AK42" s="227"/>
      <c r="AL42" s="228"/>
      <c r="AM42" s="228"/>
      <c r="AN42" s="228"/>
      <c r="AO42" s="227"/>
      <c r="AP42" s="228"/>
      <c r="AQ42" s="228"/>
      <c r="AR42" s="227"/>
      <c r="AS42" s="227"/>
      <c r="AT42" s="228"/>
      <c r="AU42" s="228"/>
      <c r="AV42" s="233"/>
      <c r="AW42" s="227"/>
      <c r="AX42" s="228"/>
      <c r="AY42" s="228"/>
      <c r="AZ42" s="227"/>
      <c r="BA42" s="227"/>
      <c r="BB42" s="228"/>
      <c r="BC42" s="228"/>
      <c r="BD42" s="233"/>
      <c r="BE42" s="227"/>
      <c r="BF42" s="228"/>
      <c r="BG42" s="228"/>
      <c r="BH42" s="227"/>
      <c r="BI42" s="227"/>
      <c r="BJ42" s="228"/>
      <c r="BK42" s="228"/>
      <c r="BL42" s="227"/>
    </row>
    <row r="43" spans="1:64" ht="18.75" customHeight="1" x14ac:dyDescent="0.25">
      <c r="A43" s="205"/>
      <c r="B43" s="838" t="s">
        <v>59</v>
      </c>
      <c r="C43" s="838"/>
      <c r="D43" s="207"/>
      <c r="E43" s="207"/>
      <c r="F43" s="838" t="s">
        <v>151</v>
      </c>
      <c r="G43" s="838"/>
      <c r="H43" s="207"/>
      <c r="I43" s="207"/>
      <c r="J43" s="838" t="s">
        <v>0</v>
      </c>
      <c r="K43" s="838"/>
      <c r="L43" s="207"/>
      <c r="M43" s="207"/>
      <c r="N43" s="838" t="s">
        <v>152</v>
      </c>
      <c r="O43" s="838"/>
      <c r="P43" s="207"/>
      <c r="Q43" s="207"/>
      <c r="R43" s="838" t="s">
        <v>153</v>
      </c>
      <c r="S43" s="838"/>
      <c r="T43" s="207"/>
      <c r="U43" s="207"/>
      <c r="V43" s="838" t="s">
        <v>53</v>
      </c>
      <c r="W43" s="838"/>
      <c r="X43" s="207"/>
      <c r="Y43" s="207"/>
      <c r="Z43" s="838" t="s">
        <v>154</v>
      </c>
      <c r="AA43" s="838"/>
      <c r="AB43" s="207"/>
      <c r="AC43" s="207"/>
      <c r="AD43" s="838" t="s">
        <v>155</v>
      </c>
      <c r="AE43" s="838"/>
      <c r="AF43" s="207"/>
      <c r="AG43" s="207"/>
      <c r="AH43" s="838" t="s">
        <v>156</v>
      </c>
      <c r="AI43" s="838"/>
      <c r="AJ43" s="207"/>
      <c r="AK43" s="207"/>
      <c r="AL43" s="838" t="s">
        <v>157</v>
      </c>
      <c r="AM43" s="838"/>
      <c r="AN43" s="207"/>
      <c r="AO43" s="207"/>
      <c r="AP43" s="838" t="s">
        <v>158</v>
      </c>
      <c r="AQ43" s="838"/>
      <c r="AT43" s="838" t="s">
        <v>159</v>
      </c>
      <c r="AU43" s="838"/>
      <c r="AX43" s="838" t="s">
        <v>160</v>
      </c>
      <c r="AY43" s="838"/>
      <c r="AZ43" s="49"/>
      <c r="BA43" s="49"/>
      <c r="BB43" s="838" t="s">
        <v>161</v>
      </c>
      <c r="BC43" s="838"/>
      <c r="BD43" s="838"/>
      <c r="BF43" s="838" t="s">
        <v>162</v>
      </c>
      <c r="BG43" s="838"/>
      <c r="BJ43" s="838" t="s">
        <v>163</v>
      </c>
      <c r="BK43" s="838"/>
    </row>
    <row r="44" spans="1:64" ht="18.75" customHeight="1" x14ac:dyDescent="0.25">
      <c r="A44" s="205"/>
      <c r="B44" s="207"/>
      <c r="C44" s="207"/>
      <c r="D44" s="207"/>
      <c r="E44" s="439" t="s">
        <v>222</v>
      </c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207"/>
      <c r="AD44" s="207"/>
      <c r="AE44" s="207"/>
      <c r="AF44" s="207"/>
      <c r="AG44" s="207"/>
      <c r="AH44" s="207"/>
      <c r="AI44" s="207"/>
      <c r="AJ44" s="207"/>
      <c r="AK44" s="207"/>
      <c r="AL44" s="439" t="s">
        <v>223</v>
      </c>
      <c r="AM44" s="439"/>
      <c r="AN44" s="439"/>
      <c r="AO44" s="439"/>
      <c r="AP44" s="439"/>
      <c r="AQ44" s="439"/>
      <c r="AR44" s="439"/>
      <c r="AS44" s="439"/>
      <c r="AT44" s="439"/>
      <c r="AU44" s="439"/>
      <c r="AV44" s="439"/>
      <c r="AW44" s="439"/>
      <c r="AX44" s="439"/>
      <c r="AY44" s="439"/>
      <c r="AZ44" s="439"/>
      <c r="BA44" s="439"/>
      <c r="BB44" s="439"/>
      <c r="BC44" s="439"/>
      <c r="BD44" s="439"/>
      <c r="BE44" s="439"/>
      <c r="BF44" s="439"/>
      <c r="BG44" s="439"/>
    </row>
    <row r="45" spans="1:64" ht="17.25" customHeight="1" x14ac:dyDescent="0.25">
      <c r="E45" s="840"/>
      <c r="F45" s="840"/>
      <c r="G45" s="840"/>
      <c r="H45" s="840"/>
      <c r="I45" s="840"/>
      <c r="J45" s="840"/>
      <c r="K45" s="840"/>
      <c r="L45" s="840"/>
      <c r="M45" s="840"/>
      <c r="N45" s="840"/>
      <c r="O45" s="840"/>
      <c r="P45" s="840"/>
      <c r="Q45" s="840"/>
      <c r="R45" s="840"/>
      <c r="S45" s="840"/>
      <c r="T45" s="840"/>
      <c r="U45" s="840"/>
      <c r="V45" s="840"/>
      <c r="W45" s="840"/>
      <c r="X45" s="840"/>
      <c r="Y45" s="840"/>
      <c r="Z45" s="840"/>
      <c r="AL45" s="840"/>
      <c r="AM45" s="840"/>
      <c r="AN45" s="840"/>
      <c r="AO45" s="840"/>
      <c r="AP45" s="840"/>
      <c r="AQ45" s="840"/>
      <c r="AR45" s="840"/>
      <c r="AS45" s="840"/>
      <c r="AT45" s="840"/>
      <c r="AU45" s="840"/>
      <c r="AV45" s="840"/>
      <c r="AW45" s="840"/>
      <c r="AX45" s="840"/>
      <c r="AY45" s="840"/>
      <c r="AZ45" s="840"/>
      <c r="BA45" s="840"/>
      <c r="BB45" s="840"/>
      <c r="BC45" s="840"/>
      <c r="BD45" s="840"/>
      <c r="BE45" s="840"/>
      <c r="BF45" s="840"/>
      <c r="BG45" s="840"/>
    </row>
    <row r="46" spans="1:64" ht="14.25" x14ac:dyDescent="0.25">
      <c r="AB46" s="175" t="s">
        <v>45</v>
      </c>
      <c r="AC46" s="175"/>
      <c r="AH46" s="841" t="s">
        <v>308</v>
      </c>
      <c r="AI46" s="841"/>
      <c r="AJ46" s="841"/>
      <c r="AK46" s="841"/>
      <c r="AL46" s="841"/>
      <c r="AM46" s="841"/>
      <c r="AN46" s="841"/>
      <c r="AO46" s="841"/>
      <c r="AP46" s="841"/>
      <c r="AQ46" s="841"/>
    </row>
    <row r="48" spans="1:64" ht="16.149999999999999" x14ac:dyDescent="0.25">
      <c r="R48" s="206">
        <v>2</v>
      </c>
      <c r="S48" s="206"/>
      <c r="T48" s="206"/>
      <c r="Y48" s="48"/>
      <c r="Z48" s="389">
        <v>1</v>
      </c>
      <c r="AA48" s="389"/>
      <c r="AC48" s="839" t="s">
        <v>164</v>
      </c>
      <c r="AD48" s="839"/>
      <c r="AE48" s="839"/>
      <c r="AF48" s="839"/>
      <c r="AG48" s="839"/>
      <c r="AH48" s="839"/>
      <c r="AI48" s="839"/>
      <c r="AJ48" s="839"/>
    </row>
    <row r="49" spans="18:36" ht="16.149999999999999" x14ac:dyDescent="0.25">
      <c r="R49" s="206">
        <v>3</v>
      </c>
      <c r="S49" s="206"/>
      <c r="T49" s="206"/>
      <c r="Y49" s="48"/>
      <c r="Z49" s="389">
        <v>2</v>
      </c>
      <c r="AA49" s="389"/>
      <c r="AC49" s="839" t="s">
        <v>165</v>
      </c>
      <c r="AD49" s="839"/>
      <c r="AE49" s="839"/>
      <c r="AF49" s="839"/>
      <c r="AG49" s="839"/>
      <c r="AH49" s="839"/>
      <c r="AI49" s="839"/>
      <c r="AJ49" s="839"/>
    </row>
    <row r="50" spans="18:36" ht="16.149999999999999" x14ac:dyDescent="0.25">
      <c r="R50" s="206">
        <v>4</v>
      </c>
      <c r="S50" s="206"/>
      <c r="T50" s="206"/>
      <c r="Y50" s="48"/>
      <c r="Z50" s="389">
        <v>3</v>
      </c>
      <c r="AA50" s="389"/>
      <c r="AC50" s="839" t="s">
        <v>166</v>
      </c>
      <c r="AD50" s="839"/>
      <c r="AE50" s="839"/>
      <c r="AF50" s="839"/>
      <c r="AG50" s="839"/>
      <c r="AH50" s="839"/>
      <c r="AI50" s="839"/>
      <c r="AJ50" s="839"/>
    </row>
    <row r="51" spans="18:36" ht="16.149999999999999" x14ac:dyDescent="0.25">
      <c r="R51" s="206">
        <v>5</v>
      </c>
      <c r="S51" s="206"/>
      <c r="T51" s="206"/>
      <c r="Y51" s="48"/>
      <c r="Z51" s="389">
        <v>4</v>
      </c>
      <c r="AA51" s="389"/>
      <c r="AC51" s="839" t="s">
        <v>167</v>
      </c>
      <c r="AD51" s="839"/>
      <c r="AE51" s="839"/>
      <c r="AF51" s="839"/>
      <c r="AG51" s="839"/>
      <c r="AH51" s="839"/>
      <c r="AI51" s="839"/>
      <c r="AJ51" s="839"/>
    </row>
    <row r="52" spans="18:36" ht="16.149999999999999" x14ac:dyDescent="0.25">
      <c r="R52" s="206">
        <v>6</v>
      </c>
      <c r="S52" s="206"/>
      <c r="T52" s="206"/>
      <c r="Y52" s="48"/>
      <c r="Z52" s="389">
        <v>5</v>
      </c>
      <c r="AA52" s="389"/>
      <c r="AC52" s="839" t="s">
        <v>146</v>
      </c>
      <c r="AD52" s="839"/>
      <c r="AE52" s="839"/>
      <c r="AF52" s="839"/>
      <c r="AG52" s="839"/>
      <c r="AH52" s="839"/>
      <c r="AI52" s="839"/>
      <c r="AJ52" s="839"/>
    </row>
    <row r="53" spans="18:36" ht="16.149999999999999" x14ac:dyDescent="0.25">
      <c r="Y53" s="48"/>
      <c r="Z53" s="389">
        <v>6</v>
      </c>
      <c r="AA53" s="389"/>
      <c r="AC53" s="839" t="s">
        <v>168</v>
      </c>
      <c r="AD53" s="839"/>
      <c r="AE53" s="839"/>
      <c r="AF53" s="839"/>
      <c r="AG53" s="839"/>
      <c r="AH53" s="839"/>
      <c r="AI53" s="839"/>
      <c r="AJ53" s="839"/>
    </row>
  </sheetData>
  <mergeCells count="121">
    <mergeCell ref="BC20:BD20"/>
    <mergeCell ref="BE20:BF20"/>
    <mergeCell ref="G21:J22"/>
    <mergeCell ref="W21:Z22"/>
    <mergeCell ref="AM21:AP22"/>
    <mergeCell ref="G20:H20"/>
    <mergeCell ref="I20:J20"/>
    <mergeCell ref="W20:X20"/>
    <mergeCell ref="Y20:Z20"/>
    <mergeCell ref="AM20:AN20"/>
    <mergeCell ref="AO20:AP20"/>
    <mergeCell ref="AT16:AV16"/>
    <mergeCell ref="BC21:BF24"/>
    <mergeCell ref="AD15:AF15"/>
    <mergeCell ref="A1:BJ6"/>
    <mergeCell ref="D8:M8"/>
    <mergeCell ref="D9:Q10"/>
    <mergeCell ref="BD9:BJ9"/>
    <mergeCell ref="U10:AR11"/>
    <mergeCell ref="AD12:AF12"/>
    <mergeCell ref="AO19:BD19"/>
    <mergeCell ref="I19:X19"/>
    <mergeCell ref="AS17:AT18"/>
    <mergeCell ref="AV17:AX17"/>
    <mergeCell ref="AZ17:BA18"/>
    <mergeCell ref="P18:R18"/>
    <mergeCell ref="AV18:AX18"/>
    <mergeCell ref="N16:P16"/>
    <mergeCell ref="W16:AP16"/>
    <mergeCell ref="M17:N18"/>
    <mergeCell ref="O17:O18"/>
    <mergeCell ref="P17:R17"/>
    <mergeCell ref="S17:S18"/>
    <mergeCell ref="T17:U18"/>
    <mergeCell ref="AU17:AU18"/>
    <mergeCell ref="AY17:AY18"/>
    <mergeCell ref="BG23:BH23"/>
    <mergeCell ref="BI23:BJ23"/>
    <mergeCell ref="C24:F25"/>
    <mergeCell ref="K24:N25"/>
    <mergeCell ref="S24:V25"/>
    <mergeCell ref="AA24:AD25"/>
    <mergeCell ref="AI24:AL25"/>
    <mergeCell ref="AQ24:AT25"/>
    <mergeCell ref="AA23:AB23"/>
    <mergeCell ref="AC23:AD23"/>
    <mergeCell ref="AI23:AJ23"/>
    <mergeCell ref="AK23:AL23"/>
    <mergeCell ref="AQ23:AR23"/>
    <mergeCell ref="AS23:AT23"/>
    <mergeCell ref="C23:D23"/>
    <mergeCell ref="E23:F23"/>
    <mergeCell ref="K23:L23"/>
    <mergeCell ref="M23:N23"/>
    <mergeCell ref="S23:T23"/>
    <mergeCell ref="U23:V23"/>
    <mergeCell ref="AY24:BB25"/>
    <mergeCell ref="BG24:BJ25"/>
    <mergeCell ref="AY23:AZ23"/>
    <mergeCell ref="BA23:BB23"/>
    <mergeCell ref="AZ26:BA26"/>
    <mergeCell ref="BD26:BE26"/>
    <mergeCell ref="BH26:BI26"/>
    <mergeCell ref="B43:C43"/>
    <mergeCell ref="F43:G43"/>
    <mergeCell ref="J43:K43"/>
    <mergeCell ref="N43:O43"/>
    <mergeCell ref="R43:S43"/>
    <mergeCell ref="U27:X41"/>
    <mergeCell ref="Y27:AB41"/>
    <mergeCell ref="AC27:AF41"/>
    <mergeCell ref="AG27:AJ41"/>
    <mergeCell ref="AK27:AN41"/>
    <mergeCell ref="AO27:AR41"/>
    <mergeCell ref="D26:E26"/>
    <mergeCell ref="H26:I26"/>
    <mergeCell ref="L26:M26"/>
    <mergeCell ref="T26:U26"/>
    <mergeCell ref="X26:Y26"/>
    <mergeCell ref="AB26:AC26"/>
    <mergeCell ref="AJ26:AK26"/>
    <mergeCell ref="AN26:AO26"/>
    <mergeCell ref="AR26:AS26"/>
    <mergeCell ref="A27:D41"/>
    <mergeCell ref="BJ43:BK43"/>
    <mergeCell ref="M27:P41"/>
    <mergeCell ref="Q27:T41"/>
    <mergeCell ref="AS27:AV41"/>
    <mergeCell ref="AW27:AZ41"/>
    <mergeCell ref="BA27:BD41"/>
    <mergeCell ref="AT43:AU43"/>
    <mergeCell ref="AX43:AY43"/>
    <mergeCell ref="BB43:BD43"/>
    <mergeCell ref="BF43:BG43"/>
    <mergeCell ref="BE27:BH41"/>
    <mergeCell ref="BI27:BL41"/>
    <mergeCell ref="I27:L42"/>
    <mergeCell ref="E27:H42"/>
    <mergeCell ref="E44:AB44"/>
    <mergeCell ref="AL44:BG44"/>
    <mergeCell ref="V43:W43"/>
    <mergeCell ref="Z43:AA43"/>
    <mergeCell ref="AD43:AE43"/>
    <mergeCell ref="AH43:AI43"/>
    <mergeCell ref="AL43:AM43"/>
    <mergeCell ref="AP43:AQ43"/>
    <mergeCell ref="Z53:AA53"/>
    <mergeCell ref="AC53:AJ53"/>
    <mergeCell ref="Z50:AA50"/>
    <mergeCell ref="AC50:AJ50"/>
    <mergeCell ref="Z51:AA51"/>
    <mergeCell ref="AC51:AJ51"/>
    <mergeCell ref="Z52:AA52"/>
    <mergeCell ref="AC52:AJ52"/>
    <mergeCell ref="E45:Z45"/>
    <mergeCell ref="AH46:AQ46"/>
    <mergeCell ref="Z48:AA48"/>
    <mergeCell ref="AC48:AJ48"/>
    <mergeCell ref="Z49:AA49"/>
    <mergeCell ref="AC49:AJ49"/>
    <mergeCell ref="AL45:BG45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E99"/>
  <sheetViews>
    <sheetView zoomScaleNormal="100" workbookViewId="0">
      <selection activeCell="Z6" sqref="Z6"/>
    </sheetView>
  </sheetViews>
  <sheetFormatPr defaultRowHeight="12.75" x14ac:dyDescent="0.25"/>
  <cols>
    <col min="1" max="1" width="4.265625" style="286" customWidth="1"/>
    <col min="2" max="2" width="1.265625" style="286" customWidth="1"/>
    <col min="3" max="3" width="3.3984375" style="286" customWidth="1"/>
    <col min="4" max="4" width="1.59765625" style="286" customWidth="1"/>
    <col min="5" max="5" width="13.73046875" style="286" customWidth="1"/>
    <col min="6" max="19" width="5.46484375" style="286" customWidth="1"/>
    <col min="20" max="20" width="13.73046875" style="286" customWidth="1"/>
    <col min="21" max="21" width="1.59765625" style="286" customWidth="1"/>
    <col min="22" max="22" width="3.265625" style="286" customWidth="1"/>
    <col min="23" max="23" width="4.73046875" style="286" customWidth="1"/>
    <col min="24" max="16384" width="9.06640625" style="351"/>
  </cols>
  <sheetData>
    <row r="1" spans="1:27" s="286" customFormat="1" ht="18" customHeight="1" x14ac:dyDescent="0.25">
      <c r="E1" s="446" t="s">
        <v>306</v>
      </c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</row>
    <row r="2" spans="1:27" s="286" customFormat="1" ht="18" customHeight="1" x14ac:dyDescent="0.25">
      <c r="E2" s="447" t="s">
        <v>307</v>
      </c>
      <c r="F2" s="448"/>
      <c r="G2" s="448"/>
      <c r="H2" s="447" t="s">
        <v>308</v>
      </c>
      <c r="I2" s="447"/>
      <c r="J2" s="447"/>
      <c r="K2" s="449"/>
      <c r="L2" s="447" t="s">
        <v>309</v>
      </c>
      <c r="M2" s="447"/>
      <c r="N2" s="447" t="str">
        <f>H2</f>
        <v>2月21日（日）</v>
      </c>
      <c r="O2" s="447"/>
      <c r="P2" s="447"/>
      <c r="Q2" s="449"/>
      <c r="R2" s="447" t="str">
        <f>E2</f>
        <v>2月14日（日）</v>
      </c>
      <c r="S2" s="448"/>
      <c r="T2" s="448"/>
    </row>
    <row r="3" spans="1:27" s="286" customFormat="1" ht="18" customHeight="1" thickBot="1" x14ac:dyDescent="0.3">
      <c r="C3" s="450" t="s">
        <v>382</v>
      </c>
      <c r="D3" s="450"/>
      <c r="E3" s="450"/>
      <c r="F3" s="287"/>
      <c r="H3" s="555" t="s">
        <v>381</v>
      </c>
      <c r="I3" s="555"/>
      <c r="J3" s="555"/>
      <c r="K3" s="355"/>
      <c r="L3" s="556" t="s">
        <v>305</v>
      </c>
      <c r="M3" s="556"/>
      <c r="N3" s="449" t="str">
        <f>H3</f>
        <v>中央市農村公園</v>
      </c>
      <c r="O3" s="449"/>
      <c r="P3" s="449"/>
      <c r="Q3" s="449"/>
      <c r="R3" s="289"/>
      <c r="S3" s="289"/>
      <c r="T3" s="451" t="s">
        <v>382</v>
      </c>
      <c r="U3" s="451"/>
      <c r="V3" s="451"/>
    </row>
    <row r="4" spans="1:27" s="286" customFormat="1" ht="9" customHeight="1" thickTop="1" x14ac:dyDescent="0.25">
      <c r="A4" s="441">
        <v>1</v>
      </c>
      <c r="C4" s="469" t="s">
        <v>310</v>
      </c>
      <c r="E4" s="472" t="s">
        <v>311</v>
      </c>
      <c r="F4" s="290"/>
      <c r="G4" s="291"/>
      <c r="L4" s="288"/>
      <c r="M4" s="288"/>
      <c r="N4" s="289"/>
      <c r="O4" s="289"/>
      <c r="P4" s="289"/>
      <c r="Q4" s="289"/>
      <c r="R4" s="292"/>
      <c r="S4" s="292"/>
      <c r="T4" s="474" t="s">
        <v>234</v>
      </c>
      <c r="U4" s="553"/>
      <c r="V4" s="462" t="s">
        <v>188</v>
      </c>
      <c r="W4" s="441">
        <v>36</v>
      </c>
    </row>
    <row r="5" spans="1:27" s="286" customFormat="1" ht="9" customHeight="1" thickBot="1" x14ac:dyDescent="0.3">
      <c r="A5" s="441"/>
      <c r="C5" s="470"/>
      <c r="E5" s="473"/>
      <c r="F5" s="287"/>
      <c r="G5" s="452">
        <v>1</v>
      </c>
      <c r="L5" s="293"/>
      <c r="M5" s="293"/>
      <c r="N5" s="289"/>
      <c r="O5" s="289"/>
      <c r="P5" s="289"/>
      <c r="Q5" s="294"/>
      <c r="R5" s="454">
        <v>1</v>
      </c>
      <c r="S5" s="289"/>
      <c r="T5" s="475"/>
      <c r="U5" s="554"/>
      <c r="V5" s="463"/>
      <c r="W5" s="441"/>
    </row>
    <row r="6" spans="1:27" s="286" customFormat="1" ht="9" customHeight="1" thickTop="1" x14ac:dyDescent="0.25">
      <c r="A6" s="441">
        <v>2</v>
      </c>
      <c r="C6" s="470"/>
      <c r="D6" s="295"/>
      <c r="E6" s="466" t="s">
        <v>312</v>
      </c>
      <c r="F6" s="290"/>
      <c r="G6" s="453"/>
      <c r="H6" s="296"/>
      <c r="K6" s="441" t="s">
        <v>119</v>
      </c>
      <c r="L6" s="468"/>
      <c r="M6" s="468"/>
      <c r="N6" s="468"/>
      <c r="O6" s="289"/>
      <c r="P6" s="289"/>
      <c r="Q6" s="297"/>
      <c r="R6" s="455"/>
      <c r="S6" s="289"/>
      <c r="T6" s="461" t="s">
        <v>313</v>
      </c>
      <c r="V6" s="464"/>
      <c r="W6" s="441">
        <v>37</v>
      </c>
    </row>
    <row r="7" spans="1:27" s="286" customFormat="1" ht="9" customHeight="1" x14ac:dyDescent="0.3">
      <c r="A7" s="441"/>
      <c r="C7" s="470"/>
      <c r="D7" s="295"/>
      <c r="E7" s="467"/>
      <c r="F7" s="298" t="s">
        <v>122</v>
      </c>
      <c r="G7" s="299"/>
      <c r="H7" s="458">
        <v>5</v>
      </c>
      <c r="K7" s="468"/>
      <c r="L7" s="468"/>
      <c r="M7" s="468"/>
      <c r="N7" s="468"/>
      <c r="O7" s="289"/>
      <c r="P7" s="294"/>
      <c r="Q7" s="481">
        <v>5</v>
      </c>
      <c r="R7" s="300"/>
      <c r="S7" s="301" t="s">
        <v>122</v>
      </c>
      <c r="T7" s="445"/>
      <c r="V7" s="464"/>
      <c r="W7" s="441"/>
    </row>
    <row r="8" spans="1:27" s="286" customFormat="1" ht="9" customHeight="1" x14ac:dyDescent="0.25">
      <c r="A8" s="441">
        <v>3</v>
      </c>
      <c r="C8" s="470"/>
      <c r="D8" s="295"/>
      <c r="E8" s="442" t="s">
        <v>375</v>
      </c>
      <c r="F8" s="290"/>
      <c r="H8" s="458"/>
      <c r="I8" s="302"/>
      <c r="L8" s="286" t="s">
        <v>120</v>
      </c>
      <c r="N8" s="289"/>
      <c r="O8" s="294"/>
      <c r="P8" s="303"/>
      <c r="Q8" s="481"/>
      <c r="R8" s="292"/>
      <c r="S8" s="292"/>
      <c r="T8" s="444" t="s">
        <v>89</v>
      </c>
      <c r="V8" s="464"/>
      <c r="W8" s="441">
        <v>38</v>
      </c>
      <c r="Y8" s="304"/>
      <c r="Z8" s="305" t="s">
        <v>314</v>
      </c>
      <c r="AA8" s="304"/>
    </row>
    <row r="9" spans="1:27" s="286" customFormat="1" ht="9" customHeight="1" thickBot="1" x14ac:dyDescent="0.3">
      <c r="A9" s="441"/>
      <c r="C9" s="470"/>
      <c r="D9" s="295"/>
      <c r="E9" s="443"/>
      <c r="F9" s="287"/>
      <c r="G9" s="452">
        <v>2</v>
      </c>
      <c r="H9" s="306"/>
      <c r="I9" s="307"/>
      <c r="N9" s="289"/>
      <c r="O9" s="294"/>
      <c r="P9" s="294"/>
      <c r="Q9" s="294"/>
      <c r="R9" s="454">
        <v>2</v>
      </c>
      <c r="S9" s="289"/>
      <c r="T9" s="445"/>
      <c r="V9" s="464"/>
      <c r="W9" s="441"/>
      <c r="Y9" s="304"/>
      <c r="Z9" s="305"/>
      <c r="AA9" s="304"/>
    </row>
    <row r="10" spans="1:27" s="286" customFormat="1" ht="9" customHeight="1" x14ac:dyDescent="0.25">
      <c r="A10" s="441">
        <v>4</v>
      </c>
      <c r="C10" s="470"/>
      <c r="D10" s="295"/>
      <c r="E10" s="456" t="s">
        <v>374</v>
      </c>
      <c r="F10" s="290"/>
      <c r="G10" s="453"/>
      <c r="H10" s="308"/>
      <c r="I10" s="307"/>
      <c r="N10" s="289"/>
      <c r="O10" s="294"/>
      <c r="P10" s="289"/>
      <c r="Q10" s="303"/>
      <c r="R10" s="455"/>
      <c r="S10" s="292"/>
      <c r="T10" s="444" t="s">
        <v>378</v>
      </c>
      <c r="V10" s="464"/>
      <c r="W10" s="441">
        <v>39</v>
      </c>
      <c r="Y10" s="304"/>
      <c r="Z10" s="304"/>
      <c r="AA10" s="304"/>
    </row>
    <row r="11" spans="1:27" s="286" customFormat="1" ht="9" customHeight="1" thickBot="1" x14ac:dyDescent="0.3">
      <c r="A11" s="441"/>
      <c r="C11" s="470"/>
      <c r="D11" s="295"/>
      <c r="E11" s="457"/>
      <c r="F11" s="287"/>
      <c r="I11" s="458" t="s">
        <v>24</v>
      </c>
      <c r="N11" s="289"/>
      <c r="O11" s="294"/>
      <c r="P11" s="459" t="s">
        <v>24</v>
      </c>
      <c r="Q11" s="289"/>
      <c r="R11" s="289"/>
      <c r="S11" s="289"/>
      <c r="T11" s="444"/>
      <c r="V11" s="464"/>
      <c r="W11" s="441"/>
      <c r="Y11" s="304"/>
      <c r="Z11" s="304"/>
      <c r="AA11" s="304"/>
    </row>
    <row r="12" spans="1:27" s="286" customFormat="1" ht="9" customHeight="1" x14ac:dyDescent="0.25">
      <c r="A12" s="309"/>
      <c r="C12" s="470"/>
      <c r="D12" s="295"/>
      <c r="E12" s="310"/>
      <c r="F12" s="287"/>
      <c r="I12" s="458"/>
      <c r="K12" s="484" t="s">
        <v>235</v>
      </c>
      <c r="L12" s="484"/>
      <c r="M12" s="484"/>
      <c r="N12" s="484"/>
      <c r="O12" s="256"/>
      <c r="P12" s="459"/>
      <c r="Q12" s="289"/>
      <c r="R12" s="289"/>
      <c r="S12" s="289"/>
      <c r="T12" s="460" t="s">
        <v>379</v>
      </c>
      <c r="V12" s="464"/>
      <c r="W12" s="459">
        <v>40</v>
      </c>
      <c r="Y12" s="304"/>
      <c r="Z12" s="304"/>
      <c r="AA12" s="304"/>
    </row>
    <row r="13" spans="1:27" s="286" customFormat="1" ht="9" customHeight="1" thickBot="1" x14ac:dyDescent="0.3">
      <c r="A13" s="309"/>
      <c r="C13" s="470"/>
      <c r="D13" s="295"/>
      <c r="E13" s="310"/>
      <c r="F13" s="287"/>
      <c r="I13" s="458"/>
      <c r="K13" s="484"/>
      <c r="L13" s="484"/>
      <c r="M13" s="484"/>
      <c r="N13" s="484"/>
      <c r="O13" s="256"/>
      <c r="P13" s="459"/>
      <c r="Q13" s="289"/>
      <c r="R13" s="289"/>
      <c r="S13" s="476"/>
      <c r="T13" s="461"/>
      <c r="V13" s="464"/>
      <c r="W13" s="459"/>
      <c r="Y13" s="304"/>
      <c r="Z13" s="304"/>
      <c r="AA13" s="304"/>
    </row>
    <row r="14" spans="1:27" s="286" customFormat="1" ht="9" customHeight="1" x14ac:dyDescent="0.25">
      <c r="A14" s="478">
        <v>5</v>
      </c>
      <c r="C14" s="470"/>
      <c r="D14" s="295"/>
      <c r="E14" s="479" t="s">
        <v>210</v>
      </c>
      <c r="F14" s="287"/>
      <c r="I14" s="458"/>
      <c r="J14" s="311"/>
      <c r="N14" s="289"/>
      <c r="O14" s="312"/>
      <c r="P14" s="459"/>
      <c r="Q14" s="289"/>
      <c r="R14" s="313"/>
      <c r="S14" s="477"/>
      <c r="T14" s="444" t="s">
        <v>203</v>
      </c>
      <c r="V14" s="464"/>
      <c r="W14" s="459">
        <v>41</v>
      </c>
      <c r="Y14" s="304"/>
      <c r="Z14" s="304"/>
      <c r="AA14" s="304"/>
    </row>
    <row r="15" spans="1:27" s="286" customFormat="1" ht="9" customHeight="1" thickBot="1" x14ac:dyDescent="0.3">
      <c r="A15" s="478"/>
      <c r="C15" s="470"/>
      <c r="D15" s="295"/>
      <c r="E15" s="480"/>
      <c r="F15" s="314" t="s">
        <v>315</v>
      </c>
      <c r="G15" s="452">
        <v>3</v>
      </c>
      <c r="I15" s="458"/>
      <c r="J15" s="307"/>
      <c r="K15" s="493" t="s">
        <v>236</v>
      </c>
      <c r="L15" s="494"/>
      <c r="M15" s="494"/>
      <c r="N15" s="494"/>
      <c r="O15" s="356"/>
      <c r="P15" s="459"/>
      <c r="Q15" s="289"/>
      <c r="R15" s="481">
        <v>3</v>
      </c>
      <c r="S15" s="294"/>
      <c r="T15" s="444"/>
      <c r="V15" s="464"/>
      <c r="W15" s="459"/>
      <c r="Y15" s="304"/>
      <c r="Z15" s="304"/>
      <c r="AA15" s="304"/>
    </row>
    <row r="16" spans="1:27" s="286" customFormat="1" ht="9" customHeight="1" x14ac:dyDescent="0.25">
      <c r="A16" s="441">
        <v>6</v>
      </c>
      <c r="C16" s="470"/>
      <c r="D16" s="295"/>
      <c r="E16" s="482" t="s">
        <v>201</v>
      </c>
      <c r="F16" s="290"/>
      <c r="G16" s="453"/>
      <c r="H16" s="302"/>
      <c r="I16" s="315"/>
      <c r="J16" s="307"/>
      <c r="K16" s="493"/>
      <c r="L16" s="494"/>
      <c r="M16" s="494"/>
      <c r="N16" s="494"/>
      <c r="O16" s="357"/>
      <c r="P16" s="294"/>
      <c r="Q16" s="454">
        <v>6</v>
      </c>
      <c r="R16" s="455"/>
      <c r="S16" s="312"/>
      <c r="T16" s="444" t="s">
        <v>212</v>
      </c>
      <c r="V16" s="464"/>
      <c r="W16" s="441">
        <v>42</v>
      </c>
      <c r="Y16" s="304"/>
      <c r="Z16" s="304"/>
      <c r="AA16" s="304"/>
    </row>
    <row r="17" spans="1:30" s="286" customFormat="1" ht="9" customHeight="1" x14ac:dyDescent="0.25">
      <c r="A17" s="441"/>
      <c r="C17" s="470"/>
      <c r="D17" s="295"/>
      <c r="E17" s="483"/>
      <c r="F17" s="314"/>
      <c r="H17" s="491">
        <v>6</v>
      </c>
      <c r="I17" s="316"/>
      <c r="J17" s="307"/>
      <c r="N17" s="294"/>
      <c r="O17" s="289"/>
      <c r="P17" s="317"/>
      <c r="Q17" s="481"/>
      <c r="R17" s="289"/>
      <c r="S17" s="289"/>
      <c r="T17" s="490"/>
      <c r="V17" s="464"/>
      <c r="W17" s="441"/>
      <c r="Y17" s="304"/>
      <c r="Z17" s="304"/>
      <c r="AA17" s="304"/>
    </row>
    <row r="18" spans="1:30" s="286" customFormat="1" ht="9" customHeight="1" x14ac:dyDescent="0.25">
      <c r="A18" s="441">
        <v>7</v>
      </c>
      <c r="C18" s="470"/>
      <c r="E18" s="442" t="s">
        <v>316</v>
      </c>
      <c r="F18" s="290"/>
      <c r="H18" s="491"/>
      <c r="J18" s="307"/>
      <c r="N18" s="294"/>
      <c r="O18" s="289"/>
      <c r="P18" s="294"/>
      <c r="Q18" s="481"/>
      <c r="R18" s="292"/>
      <c r="S18" s="292"/>
      <c r="T18" s="460" t="s">
        <v>246</v>
      </c>
      <c r="V18" s="464"/>
      <c r="W18" s="441">
        <v>43</v>
      </c>
      <c r="AD18" s="318"/>
    </row>
    <row r="19" spans="1:30" s="286" customFormat="1" ht="9" customHeight="1" thickBot="1" x14ac:dyDescent="0.3">
      <c r="A19" s="441"/>
      <c r="C19" s="470"/>
      <c r="E19" s="443"/>
      <c r="F19" s="287"/>
      <c r="G19" s="452">
        <v>4</v>
      </c>
      <c r="H19" s="319"/>
      <c r="J19" s="307"/>
      <c r="N19" s="294"/>
      <c r="O19" s="289"/>
      <c r="P19" s="294"/>
      <c r="Q19" s="455"/>
      <c r="R19" s="454">
        <v>4</v>
      </c>
      <c r="S19" s="289"/>
      <c r="T19" s="492"/>
      <c r="V19" s="464"/>
      <c r="W19" s="441"/>
      <c r="AD19" s="318"/>
    </row>
    <row r="20" spans="1:30" s="286" customFormat="1" ht="9" customHeight="1" thickBot="1" x14ac:dyDescent="0.3">
      <c r="A20" s="441">
        <v>8</v>
      </c>
      <c r="C20" s="470"/>
      <c r="E20" s="485" t="s">
        <v>107</v>
      </c>
      <c r="F20" s="290"/>
      <c r="G20" s="453"/>
      <c r="J20" s="307"/>
      <c r="N20" s="294"/>
      <c r="O20" s="289"/>
      <c r="P20" s="289"/>
      <c r="Q20" s="303"/>
      <c r="R20" s="455"/>
      <c r="S20" s="292"/>
      <c r="T20" s="487" t="s">
        <v>317</v>
      </c>
      <c r="V20" s="464"/>
      <c r="W20" s="441">
        <v>44</v>
      </c>
    </row>
    <row r="21" spans="1:30" s="286" customFormat="1" ht="9" customHeight="1" thickBot="1" x14ac:dyDescent="0.3">
      <c r="A21" s="441"/>
      <c r="C21" s="471"/>
      <c r="E21" s="486"/>
      <c r="F21" s="287"/>
      <c r="J21" s="307"/>
      <c r="N21" s="294"/>
      <c r="O21" s="289"/>
      <c r="P21" s="289"/>
      <c r="Q21" s="289"/>
      <c r="R21" s="289"/>
      <c r="S21" s="289"/>
      <c r="T21" s="487"/>
      <c r="V21" s="465"/>
      <c r="W21" s="441"/>
    </row>
    <row r="22" spans="1:30" s="286" customFormat="1" ht="9" customHeight="1" x14ac:dyDescent="0.25">
      <c r="C22" s="320"/>
      <c r="E22" s="488"/>
      <c r="F22" s="287"/>
      <c r="H22" s="309" t="s">
        <v>123</v>
      </c>
      <c r="I22" s="309"/>
      <c r="J22" s="321"/>
      <c r="N22" s="294"/>
      <c r="O22" s="289" t="s">
        <v>122</v>
      </c>
      <c r="P22" s="289"/>
      <c r="Q22" s="289"/>
      <c r="R22" s="289"/>
      <c r="S22" s="289"/>
      <c r="T22" s="353" t="s">
        <v>318</v>
      </c>
      <c r="W22" s="286" t="s">
        <v>314</v>
      </c>
    </row>
    <row r="23" spans="1:30" s="286" customFormat="1" ht="9" customHeight="1" x14ac:dyDescent="0.25">
      <c r="C23" s="320"/>
      <c r="E23" s="488"/>
      <c r="F23" s="287"/>
      <c r="H23" s="309"/>
      <c r="I23" s="309"/>
      <c r="J23" s="489" t="s">
        <v>319</v>
      </c>
      <c r="K23" s="311"/>
      <c r="N23" s="312"/>
      <c r="O23" s="481" t="s">
        <v>320</v>
      </c>
      <c r="P23" s="289"/>
      <c r="Q23" s="289"/>
      <c r="R23" s="289"/>
      <c r="S23" s="289"/>
      <c r="T23" s="353"/>
    </row>
    <row r="24" spans="1:30" s="286" customFormat="1" ht="9" customHeight="1" x14ac:dyDescent="0.25">
      <c r="A24" s="286" t="s">
        <v>122</v>
      </c>
      <c r="C24" s="320"/>
      <c r="E24" s="488"/>
      <c r="F24" s="287"/>
      <c r="H24" s="322" t="s">
        <v>321</v>
      </c>
      <c r="I24" s="322"/>
      <c r="J24" s="489"/>
      <c r="K24" s="302"/>
      <c r="M24" s="307"/>
      <c r="N24" s="294"/>
      <c r="O24" s="481"/>
      <c r="P24" s="289"/>
      <c r="Q24" s="289"/>
      <c r="R24" s="289"/>
      <c r="S24" s="289"/>
      <c r="T24" s="353"/>
      <c r="W24" s="286" t="s">
        <v>122</v>
      </c>
    </row>
    <row r="25" spans="1:30" s="286" customFormat="1" ht="9" customHeight="1" thickBot="1" x14ac:dyDescent="0.3">
      <c r="C25" s="320"/>
      <c r="E25" s="488"/>
      <c r="F25" s="287"/>
      <c r="H25" s="323"/>
      <c r="I25" s="323"/>
      <c r="J25" s="324"/>
      <c r="K25" s="307"/>
      <c r="M25" s="307"/>
      <c r="N25" s="294"/>
      <c r="O25" s="289"/>
      <c r="P25" s="289"/>
      <c r="Q25" s="289"/>
      <c r="R25" s="289"/>
      <c r="S25" s="289"/>
      <c r="T25" s="353"/>
    </row>
    <row r="26" spans="1:30" s="286" customFormat="1" ht="9" customHeight="1" x14ac:dyDescent="0.25">
      <c r="A26" s="441">
        <v>9</v>
      </c>
      <c r="C26" s="469" t="s">
        <v>322</v>
      </c>
      <c r="E26" s="442" t="s">
        <v>116</v>
      </c>
      <c r="F26" s="290"/>
      <c r="G26" s="291"/>
      <c r="J26" s="325"/>
      <c r="K26" s="307"/>
      <c r="M26" s="307"/>
      <c r="N26" s="294"/>
      <c r="O26" s="289"/>
      <c r="P26" s="289"/>
      <c r="Q26" s="289"/>
      <c r="R26" s="292"/>
      <c r="S26" s="292"/>
      <c r="T26" s="495" t="s">
        <v>323</v>
      </c>
      <c r="V26" s="469" t="s">
        <v>324</v>
      </c>
      <c r="W26" s="459">
        <v>45</v>
      </c>
    </row>
    <row r="27" spans="1:30" s="286" customFormat="1" ht="9" customHeight="1" thickBot="1" x14ac:dyDescent="0.3">
      <c r="A27" s="441"/>
      <c r="C27" s="470"/>
      <c r="E27" s="467"/>
      <c r="F27" s="287"/>
      <c r="G27" s="452">
        <v>2</v>
      </c>
      <c r="J27" s="325"/>
      <c r="K27" s="307"/>
      <c r="M27" s="307"/>
      <c r="N27" s="294"/>
      <c r="O27" s="289"/>
      <c r="P27" s="289"/>
      <c r="Q27" s="294"/>
      <c r="R27" s="454">
        <v>2</v>
      </c>
      <c r="S27" s="289"/>
      <c r="T27" s="496"/>
      <c r="V27" s="470"/>
      <c r="W27" s="459"/>
    </row>
    <row r="28" spans="1:30" s="286" customFormat="1" ht="9" customHeight="1" x14ac:dyDescent="0.25">
      <c r="A28" s="441">
        <v>10</v>
      </c>
      <c r="C28" s="470"/>
      <c r="D28" s="295"/>
      <c r="E28" s="442" t="s">
        <v>102</v>
      </c>
      <c r="F28" s="290"/>
      <c r="G28" s="453"/>
      <c r="H28" s="296"/>
      <c r="J28" s="307"/>
      <c r="K28" s="307"/>
      <c r="M28" s="307"/>
      <c r="N28" s="294"/>
      <c r="O28" s="289"/>
      <c r="P28" s="289"/>
      <c r="Q28" s="297"/>
      <c r="R28" s="455"/>
      <c r="S28" s="292"/>
      <c r="T28" s="566" t="s">
        <v>172</v>
      </c>
      <c r="V28" s="470"/>
      <c r="W28" s="459">
        <v>46</v>
      </c>
    </row>
    <row r="29" spans="1:30" s="286" customFormat="1" ht="9" customHeight="1" x14ac:dyDescent="0.3">
      <c r="A29" s="441"/>
      <c r="C29" s="470"/>
      <c r="D29" s="295"/>
      <c r="E29" s="442"/>
      <c r="F29" s="298" t="s">
        <v>122</v>
      </c>
      <c r="G29" s="308"/>
      <c r="H29" s="307"/>
      <c r="J29" s="307"/>
      <c r="K29" s="307"/>
      <c r="M29" s="307"/>
      <c r="N29" s="294"/>
      <c r="O29" s="289"/>
      <c r="P29" s="294"/>
      <c r="Q29" s="481">
        <v>6</v>
      </c>
      <c r="R29" s="300"/>
      <c r="S29" s="301" t="s">
        <v>314</v>
      </c>
      <c r="T29" s="445"/>
      <c r="V29" s="470"/>
      <c r="W29" s="459"/>
    </row>
    <row r="30" spans="1:30" s="286" customFormat="1" ht="9" customHeight="1" x14ac:dyDescent="0.25">
      <c r="A30" s="441">
        <v>11</v>
      </c>
      <c r="C30" s="470"/>
      <c r="D30" s="295"/>
      <c r="E30" s="442" t="s">
        <v>230</v>
      </c>
      <c r="F30" s="326"/>
      <c r="H30" s="458">
        <v>6</v>
      </c>
      <c r="I30" s="311"/>
      <c r="J30" s="307"/>
      <c r="K30" s="307"/>
      <c r="M30" s="307"/>
      <c r="N30" s="294"/>
      <c r="O30" s="289"/>
      <c r="P30" s="312"/>
      <c r="Q30" s="481"/>
      <c r="R30" s="289"/>
      <c r="S30" s="289"/>
      <c r="T30" s="461" t="s">
        <v>280</v>
      </c>
      <c r="V30" s="470"/>
      <c r="W30" s="459">
        <v>47</v>
      </c>
      <c r="AB30" s="327"/>
    </row>
    <row r="31" spans="1:30" s="286" customFormat="1" ht="9" customHeight="1" x14ac:dyDescent="0.25">
      <c r="A31" s="441"/>
      <c r="C31" s="470"/>
      <c r="D31" s="295"/>
      <c r="E31" s="443"/>
      <c r="F31" s="452">
        <v>1</v>
      </c>
      <c r="G31" s="311"/>
      <c r="H31" s="458"/>
      <c r="I31" s="307"/>
      <c r="J31" s="307"/>
      <c r="K31" s="307"/>
      <c r="M31" s="307"/>
      <c r="N31" s="294"/>
      <c r="O31" s="294"/>
      <c r="P31" s="294"/>
      <c r="Q31" s="481"/>
      <c r="R31" s="312"/>
      <c r="S31" s="454">
        <v>1</v>
      </c>
      <c r="T31" s="445"/>
      <c r="V31" s="470"/>
      <c r="W31" s="459"/>
      <c r="AB31" s="327"/>
    </row>
    <row r="32" spans="1:30" s="286" customFormat="1" ht="9" customHeight="1" x14ac:dyDescent="0.25">
      <c r="A32" s="441">
        <v>12</v>
      </c>
      <c r="C32" s="470"/>
      <c r="D32" s="295"/>
      <c r="E32" s="442" t="s">
        <v>325</v>
      </c>
      <c r="F32" s="453"/>
      <c r="G32" s="452">
        <v>3</v>
      </c>
      <c r="H32" s="315"/>
      <c r="I32" s="307"/>
      <c r="J32" s="307"/>
      <c r="K32" s="307"/>
      <c r="M32" s="307"/>
      <c r="N32" s="294"/>
      <c r="O32" s="294"/>
      <c r="P32" s="294"/>
      <c r="Q32" s="312"/>
      <c r="R32" s="454">
        <v>3</v>
      </c>
      <c r="S32" s="455"/>
      <c r="T32" s="444" t="s">
        <v>326</v>
      </c>
      <c r="V32" s="470"/>
      <c r="W32" s="459">
        <v>48</v>
      </c>
    </row>
    <row r="33" spans="1:31" s="286" customFormat="1" ht="9" customHeight="1" thickBot="1" x14ac:dyDescent="0.3">
      <c r="A33" s="441"/>
      <c r="C33" s="470"/>
      <c r="D33" s="295"/>
      <c r="E33" s="497"/>
      <c r="F33" s="314"/>
      <c r="G33" s="498"/>
      <c r="H33" s="316"/>
      <c r="I33" s="458" t="s">
        <v>10</v>
      </c>
      <c r="J33" s="307"/>
      <c r="K33" s="307"/>
      <c r="M33" s="307"/>
      <c r="N33" s="294"/>
      <c r="O33" s="294"/>
      <c r="P33" s="289"/>
      <c r="Q33" s="289"/>
      <c r="R33" s="500"/>
      <c r="S33" s="289"/>
      <c r="T33" s="460"/>
      <c r="V33" s="470"/>
      <c r="W33" s="459"/>
    </row>
    <row r="34" spans="1:31" s="286" customFormat="1" ht="9" customHeight="1" thickBot="1" x14ac:dyDescent="0.3">
      <c r="A34" s="441">
        <v>13</v>
      </c>
      <c r="C34" s="470"/>
      <c r="D34" s="295"/>
      <c r="E34" s="503" t="s">
        <v>257</v>
      </c>
      <c r="F34" s="290"/>
      <c r="G34" s="499"/>
      <c r="I34" s="502"/>
      <c r="J34" s="316"/>
      <c r="K34" s="307"/>
      <c r="M34" s="307"/>
      <c r="N34" s="294"/>
      <c r="O34" s="294"/>
      <c r="P34" s="481" t="s">
        <v>10</v>
      </c>
      <c r="Q34" s="289"/>
      <c r="R34" s="501"/>
      <c r="S34" s="292"/>
      <c r="T34" s="564" t="s">
        <v>327</v>
      </c>
      <c r="V34" s="470"/>
      <c r="W34" s="459">
        <v>49</v>
      </c>
      <c r="AB34" s="328"/>
    </row>
    <row r="35" spans="1:31" s="286" customFormat="1" ht="9" customHeight="1" thickBot="1" x14ac:dyDescent="0.3">
      <c r="A35" s="441"/>
      <c r="C35" s="470"/>
      <c r="D35" s="295"/>
      <c r="E35" s="504"/>
      <c r="F35" s="287"/>
      <c r="I35" s="502"/>
      <c r="J35" s="329"/>
      <c r="K35" s="307"/>
      <c r="M35" s="307"/>
      <c r="N35" s="289"/>
      <c r="O35" s="303"/>
      <c r="P35" s="481"/>
      <c r="Q35" s="289"/>
      <c r="R35" s="289"/>
      <c r="S35" s="289"/>
      <c r="T35" s="565"/>
      <c r="V35" s="470"/>
      <c r="W35" s="459"/>
      <c r="AB35" s="328"/>
    </row>
    <row r="36" spans="1:31" s="286" customFormat="1" ht="9" customHeight="1" thickBot="1" x14ac:dyDescent="0.3">
      <c r="A36" s="441">
        <v>14</v>
      </c>
      <c r="C36" s="470"/>
      <c r="D36" s="295"/>
      <c r="E36" s="505" t="s">
        <v>205</v>
      </c>
      <c r="F36" s="290"/>
      <c r="G36" s="291"/>
      <c r="I36" s="502"/>
      <c r="K36" s="307"/>
      <c r="M36" s="307"/>
      <c r="N36" s="289"/>
      <c r="O36" s="294"/>
      <c r="P36" s="289"/>
      <c r="Q36" s="289"/>
      <c r="R36" s="289"/>
      <c r="S36" s="292"/>
      <c r="T36" s="487" t="s">
        <v>206</v>
      </c>
      <c r="V36" s="470"/>
      <c r="W36" s="459">
        <v>50</v>
      </c>
    </row>
    <row r="37" spans="1:31" s="286" customFormat="1" ht="9" customHeight="1" thickBot="1" x14ac:dyDescent="0.3">
      <c r="A37" s="441"/>
      <c r="C37" s="470"/>
      <c r="D37" s="295"/>
      <c r="E37" s="506"/>
      <c r="F37" s="287"/>
      <c r="G37" s="452">
        <v>4</v>
      </c>
      <c r="H37" s="311"/>
      <c r="I37" s="307"/>
      <c r="K37" s="307"/>
      <c r="M37" s="307"/>
      <c r="N37" s="289"/>
      <c r="O37" s="294"/>
      <c r="P37" s="289"/>
      <c r="Q37" s="292"/>
      <c r="R37" s="454">
        <v>4</v>
      </c>
      <c r="S37" s="300"/>
      <c r="T37" s="507"/>
      <c r="V37" s="470"/>
      <c r="W37" s="459"/>
    </row>
    <row r="38" spans="1:31" s="286" customFormat="1" ht="9" customHeight="1" x14ac:dyDescent="0.25">
      <c r="A38" s="441">
        <v>15</v>
      </c>
      <c r="C38" s="470"/>
      <c r="D38" s="295"/>
      <c r="E38" s="483" t="s">
        <v>328</v>
      </c>
      <c r="F38" s="290"/>
      <c r="G38" s="453"/>
      <c r="H38" s="330" t="s">
        <v>122</v>
      </c>
      <c r="I38" s="307"/>
      <c r="K38" s="307"/>
      <c r="L38" s="517" t="s">
        <v>309</v>
      </c>
      <c r="M38" s="518"/>
      <c r="N38" s="289"/>
      <c r="O38" s="289"/>
      <c r="P38" s="331"/>
      <c r="Q38" s="332" t="s">
        <v>314</v>
      </c>
      <c r="R38" s="455"/>
      <c r="S38" s="292"/>
      <c r="T38" s="461" t="s">
        <v>329</v>
      </c>
      <c r="V38" s="470"/>
      <c r="W38" s="459">
        <v>51</v>
      </c>
    </row>
    <row r="39" spans="1:31" s="286" customFormat="1" ht="9" customHeight="1" thickBot="1" x14ac:dyDescent="0.3">
      <c r="A39" s="441"/>
      <c r="C39" s="470"/>
      <c r="D39" s="295"/>
      <c r="E39" s="443"/>
      <c r="F39" s="519" t="s">
        <v>330</v>
      </c>
      <c r="H39" s="458">
        <v>7</v>
      </c>
      <c r="I39" s="316"/>
      <c r="K39" s="307"/>
      <c r="L39" s="517"/>
      <c r="M39" s="518"/>
      <c r="N39" s="289"/>
      <c r="O39" s="289"/>
      <c r="P39" s="317"/>
      <c r="Q39" s="481">
        <v>7</v>
      </c>
      <c r="R39" s="289"/>
      <c r="S39" s="563" t="s">
        <v>331</v>
      </c>
      <c r="T39" s="445"/>
      <c r="V39" s="470"/>
      <c r="W39" s="459"/>
    </row>
    <row r="40" spans="1:31" s="286" customFormat="1" ht="9" customHeight="1" x14ac:dyDescent="0.25">
      <c r="A40" s="441">
        <v>16</v>
      </c>
      <c r="C40" s="470"/>
      <c r="D40" s="295"/>
      <c r="E40" s="479" t="s">
        <v>232</v>
      </c>
      <c r="F40" s="520"/>
      <c r="G40" s="291"/>
      <c r="H40" s="458"/>
      <c r="K40" s="307"/>
      <c r="L40" s="517"/>
      <c r="M40" s="518"/>
      <c r="N40" s="289"/>
      <c r="O40" s="289"/>
      <c r="P40" s="294"/>
      <c r="Q40" s="481"/>
      <c r="R40" s="292"/>
      <c r="S40" s="550"/>
      <c r="T40" s="444" t="s">
        <v>332</v>
      </c>
      <c r="V40" s="470"/>
      <c r="W40" s="459">
        <v>52</v>
      </c>
    </row>
    <row r="41" spans="1:31" s="286" customFormat="1" ht="9" customHeight="1" thickBot="1" x14ac:dyDescent="0.3">
      <c r="A41" s="441"/>
      <c r="C41" s="470"/>
      <c r="D41" s="295"/>
      <c r="E41" s="512"/>
      <c r="F41" s="287"/>
      <c r="G41" s="452">
        <v>5</v>
      </c>
      <c r="H41" s="316"/>
      <c r="K41" s="307"/>
      <c r="L41" s="513" t="s">
        <v>333</v>
      </c>
      <c r="M41" s="514"/>
      <c r="N41" s="289"/>
      <c r="O41" s="289"/>
      <c r="P41" s="289"/>
      <c r="Q41" s="317"/>
      <c r="R41" s="454">
        <v>5</v>
      </c>
      <c r="S41" s="300"/>
      <c r="T41" s="445"/>
      <c r="V41" s="470"/>
      <c r="W41" s="459"/>
    </row>
    <row r="42" spans="1:31" s="286" customFormat="1" ht="9" customHeight="1" thickTop="1" x14ac:dyDescent="0.25">
      <c r="A42" s="441">
        <v>17</v>
      </c>
      <c r="C42" s="470"/>
      <c r="E42" s="472" t="s">
        <v>334</v>
      </c>
      <c r="F42" s="290"/>
      <c r="G42" s="453"/>
      <c r="K42" s="307"/>
      <c r="L42" s="513"/>
      <c r="M42" s="514"/>
      <c r="N42" s="289"/>
      <c r="O42" s="289"/>
      <c r="P42" s="289"/>
      <c r="Q42" s="294"/>
      <c r="R42" s="455"/>
      <c r="S42" s="292"/>
      <c r="T42" s="515" t="s">
        <v>380</v>
      </c>
      <c r="V42" s="470"/>
      <c r="W42" s="459">
        <v>53</v>
      </c>
      <c r="AD42" s="318"/>
    </row>
    <row r="43" spans="1:31" s="286" customFormat="1" ht="9" customHeight="1" thickBot="1" x14ac:dyDescent="0.3">
      <c r="A43" s="441"/>
      <c r="C43" s="471"/>
      <c r="E43" s="473"/>
      <c r="F43" s="287"/>
      <c r="H43" s="309" t="s">
        <v>321</v>
      </c>
      <c r="I43" s="309"/>
      <c r="J43" s="309"/>
      <c r="K43" s="307"/>
      <c r="M43" s="307"/>
      <c r="N43" s="289"/>
      <c r="O43" s="289" t="s">
        <v>122</v>
      </c>
      <c r="P43" s="289"/>
      <c r="Q43" s="289"/>
      <c r="R43" s="289"/>
      <c r="S43" s="289"/>
      <c r="T43" s="516"/>
      <c r="V43" s="471"/>
      <c r="W43" s="459"/>
      <c r="AE43" s="318"/>
    </row>
    <row r="44" spans="1:31" s="286" customFormat="1" ht="9" customHeight="1" thickTop="1" x14ac:dyDescent="0.25">
      <c r="C44" s="295"/>
      <c r="E44" s="488"/>
      <c r="F44" s="287"/>
      <c r="H44" s="309"/>
      <c r="I44" s="309"/>
      <c r="J44" s="309"/>
      <c r="K44" s="307"/>
      <c r="L44" s="315"/>
      <c r="M44" s="307"/>
      <c r="N44" s="289"/>
      <c r="O44" s="289"/>
      <c r="P44" s="289"/>
      <c r="Q44" s="289"/>
      <c r="R44" s="289"/>
      <c r="S44" s="289"/>
      <c r="T44" s="508"/>
      <c r="AE44" s="318"/>
    </row>
    <row r="45" spans="1:31" s="286" customFormat="1" ht="9" customHeight="1" x14ac:dyDescent="0.25">
      <c r="C45" s="295"/>
      <c r="E45" s="488"/>
      <c r="F45" s="287"/>
      <c r="H45" s="309"/>
      <c r="I45" s="309"/>
      <c r="J45" s="309"/>
      <c r="K45" s="509" t="s">
        <v>335</v>
      </c>
      <c r="L45" s="316"/>
      <c r="M45" s="319"/>
      <c r="N45" s="510" t="s">
        <v>124</v>
      </c>
      <c r="O45" s="289"/>
      <c r="P45" s="289"/>
      <c r="Q45" s="289"/>
      <c r="R45" s="289"/>
      <c r="S45" s="289"/>
      <c r="T45" s="508"/>
      <c r="AE45" s="318"/>
    </row>
    <row r="46" spans="1:31" s="286" customFormat="1" ht="9" customHeight="1" x14ac:dyDescent="0.25">
      <c r="A46" s="286" t="s">
        <v>330</v>
      </c>
      <c r="E46" s="488"/>
      <c r="F46" s="287"/>
      <c r="H46" s="511" t="s">
        <v>321</v>
      </c>
      <c r="I46" s="511"/>
      <c r="J46" s="511"/>
      <c r="K46" s="509"/>
      <c r="M46" s="307" t="s">
        <v>122</v>
      </c>
      <c r="N46" s="510"/>
      <c r="O46" s="289" t="s">
        <v>122</v>
      </c>
      <c r="P46" s="289"/>
      <c r="Q46" s="289"/>
      <c r="R46" s="289"/>
      <c r="S46" s="289"/>
      <c r="T46" s="508"/>
      <c r="W46" s="286" t="s">
        <v>330</v>
      </c>
    </row>
    <row r="47" spans="1:31" s="286" customFormat="1" ht="9" customHeight="1" thickBot="1" x14ac:dyDescent="0.3">
      <c r="E47" s="488"/>
      <c r="F47" s="287"/>
      <c r="H47" s="333"/>
      <c r="I47" s="333"/>
      <c r="J47" s="333"/>
      <c r="K47" s="307"/>
      <c r="M47" s="307"/>
      <c r="N47" s="289"/>
      <c r="O47" s="289"/>
      <c r="P47" s="289"/>
      <c r="Q47" s="289"/>
      <c r="R47" s="289"/>
      <c r="S47" s="289"/>
      <c r="T47" s="508"/>
    </row>
    <row r="48" spans="1:31" s="286" customFormat="1" ht="9" customHeight="1" thickTop="1" x14ac:dyDescent="0.25">
      <c r="A48" s="441">
        <v>18</v>
      </c>
      <c r="C48" s="521" t="s">
        <v>186</v>
      </c>
      <c r="E48" s="472" t="s">
        <v>271</v>
      </c>
      <c r="F48" s="290"/>
      <c r="G48" s="291"/>
      <c r="K48" s="307"/>
      <c r="M48" s="307"/>
      <c r="N48" s="289"/>
      <c r="O48" s="289"/>
      <c r="P48" s="289"/>
      <c r="Q48" s="289"/>
      <c r="R48" s="292"/>
      <c r="S48" s="292"/>
      <c r="T48" s="515" t="s">
        <v>373</v>
      </c>
      <c r="V48" s="469" t="s">
        <v>302</v>
      </c>
      <c r="W48" s="441">
        <v>54</v>
      </c>
    </row>
    <row r="49" spans="1:30" s="286" customFormat="1" ht="9" customHeight="1" thickBot="1" x14ac:dyDescent="0.3">
      <c r="A49" s="441"/>
      <c r="C49" s="464"/>
      <c r="E49" s="473"/>
      <c r="F49" s="287"/>
      <c r="G49" s="452">
        <v>2</v>
      </c>
      <c r="K49" s="307"/>
      <c r="M49" s="307"/>
      <c r="N49" s="289"/>
      <c r="O49" s="289"/>
      <c r="P49" s="289"/>
      <c r="Q49" s="294"/>
      <c r="R49" s="454">
        <v>2</v>
      </c>
      <c r="S49" s="289"/>
      <c r="T49" s="516"/>
      <c r="V49" s="470"/>
      <c r="W49" s="441"/>
    </row>
    <row r="50" spans="1:30" s="286" customFormat="1" ht="9" customHeight="1" thickTop="1" x14ac:dyDescent="0.25">
      <c r="A50" s="441">
        <v>19</v>
      </c>
      <c r="C50" s="464"/>
      <c r="D50" s="295"/>
      <c r="E50" s="466" t="s">
        <v>117</v>
      </c>
      <c r="F50" s="334"/>
      <c r="G50" s="453"/>
      <c r="H50" s="296"/>
      <c r="K50" s="307"/>
      <c r="L50" s="556"/>
      <c r="M50" s="562"/>
      <c r="N50" s="289"/>
      <c r="O50" s="289"/>
      <c r="P50" s="289"/>
      <c r="Q50" s="297"/>
      <c r="R50" s="501"/>
      <c r="S50" s="292"/>
      <c r="T50" s="551" t="s">
        <v>336</v>
      </c>
      <c r="V50" s="470"/>
      <c r="W50" s="441">
        <v>55</v>
      </c>
      <c r="AD50" s="318"/>
    </row>
    <row r="51" spans="1:30" s="286" customFormat="1" ht="9" customHeight="1" x14ac:dyDescent="0.25">
      <c r="A51" s="441"/>
      <c r="C51" s="464"/>
      <c r="D51" s="295"/>
      <c r="E51" s="467"/>
      <c r="F51" s="335"/>
      <c r="H51" s="458">
        <v>6</v>
      </c>
      <c r="K51" s="307"/>
      <c r="L51" s="293"/>
      <c r="M51" s="336"/>
      <c r="N51" s="289"/>
      <c r="O51" s="289"/>
      <c r="P51" s="312"/>
      <c r="Q51" s="481">
        <v>6</v>
      </c>
      <c r="R51" s="289"/>
      <c r="S51" s="300"/>
      <c r="T51" s="552"/>
      <c r="V51" s="470"/>
      <c r="W51" s="441"/>
      <c r="AD51" s="318"/>
    </row>
    <row r="52" spans="1:30" s="286" customFormat="1" ht="9" customHeight="1" x14ac:dyDescent="0.25">
      <c r="A52" s="441">
        <v>20</v>
      </c>
      <c r="C52" s="464"/>
      <c r="D52" s="295"/>
      <c r="E52" s="483" t="s">
        <v>337</v>
      </c>
      <c r="F52" s="290"/>
      <c r="G52" s="291"/>
      <c r="H52" s="458"/>
      <c r="I52" s="296"/>
      <c r="K52" s="307"/>
      <c r="M52" s="307"/>
      <c r="N52" s="289"/>
      <c r="O52" s="294"/>
      <c r="P52" s="294"/>
      <c r="Q52" s="481"/>
      <c r="R52" s="292"/>
      <c r="S52" s="292"/>
      <c r="T52" s="444" t="s">
        <v>338</v>
      </c>
      <c r="V52" s="470"/>
      <c r="W52" s="441">
        <v>56</v>
      </c>
      <c r="AD52" s="337"/>
    </row>
    <row r="53" spans="1:30" s="286" customFormat="1" ht="9" customHeight="1" thickBot="1" x14ac:dyDescent="0.3">
      <c r="A53" s="441"/>
      <c r="C53" s="464"/>
      <c r="D53" s="295"/>
      <c r="E53" s="443"/>
      <c r="F53" s="287"/>
      <c r="G53" s="452">
        <v>3</v>
      </c>
      <c r="H53" s="319"/>
      <c r="I53" s="307"/>
      <c r="K53" s="307"/>
      <c r="M53" s="307"/>
      <c r="N53" s="289"/>
      <c r="O53" s="294"/>
      <c r="P53" s="294"/>
      <c r="Q53" s="312"/>
      <c r="R53" s="454">
        <v>3</v>
      </c>
      <c r="S53" s="289"/>
      <c r="T53" s="490"/>
      <c r="V53" s="470"/>
      <c r="W53" s="441"/>
      <c r="AD53" s="337"/>
    </row>
    <row r="54" spans="1:30" s="286" customFormat="1" ht="9" customHeight="1" x14ac:dyDescent="0.25">
      <c r="A54" s="441">
        <v>21</v>
      </c>
      <c r="C54" s="464"/>
      <c r="D54" s="295"/>
      <c r="E54" s="522" t="s">
        <v>109</v>
      </c>
      <c r="F54" s="290"/>
      <c r="G54" s="453"/>
      <c r="H54" s="338"/>
      <c r="I54" s="307"/>
      <c r="K54" s="307"/>
      <c r="M54" s="307"/>
      <c r="N54" s="289"/>
      <c r="O54" s="294"/>
      <c r="P54" s="289"/>
      <c r="Q54" s="294"/>
      <c r="R54" s="501"/>
      <c r="S54" s="292"/>
      <c r="T54" s="524" t="s">
        <v>339</v>
      </c>
      <c r="V54" s="470"/>
      <c r="W54" s="441">
        <v>57</v>
      </c>
      <c r="AC54" s="328"/>
    </row>
    <row r="55" spans="1:30" s="286" customFormat="1" ht="9" customHeight="1" thickBot="1" x14ac:dyDescent="0.3">
      <c r="A55" s="441"/>
      <c r="C55" s="464"/>
      <c r="D55" s="295"/>
      <c r="E55" s="523"/>
      <c r="F55" s="287"/>
      <c r="I55" s="307"/>
      <c r="K55" s="307"/>
      <c r="M55" s="307"/>
      <c r="N55" s="289"/>
      <c r="O55" s="294"/>
      <c r="P55" s="289"/>
      <c r="Q55" s="289"/>
      <c r="R55" s="289"/>
      <c r="S55" s="289"/>
      <c r="T55" s="525"/>
      <c r="V55" s="470"/>
      <c r="W55" s="441"/>
      <c r="AC55" s="328"/>
    </row>
    <row r="56" spans="1:30" s="286" customFormat="1" ht="9" customHeight="1" x14ac:dyDescent="0.25">
      <c r="A56" s="441">
        <v>22</v>
      </c>
      <c r="C56" s="464"/>
      <c r="D56" s="295"/>
      <c r="E56" s="479" t="s">
        <v>340</v>
      </c>
      <c r="F56" s="290"/>
      <c r="G56" s="291"/>
      <c r="I56" s="458" t="s">
        <v>11</v>
      </c>
      <c r="K56" s="307"/>
      <c r="M56" s="307"/>
      <c r="N56" s="289"/>
      <c r="O56" s="294"/>
      <c r="P56" s="481" t="s">
        <v>341</v>
      </c>
      <c r="Q56" s="289"/>
      <c r="R56" s="292"/>
      <c r="S56" s="292"/>
      <c r="T56" s="527" t="s">
        <v>113</v>
      </c>
      <c r="V56" s="470"/>
      <c r="W56" s="459">
        <v>58</v>
      </c>
      <c r="AC56" s="337"/>
    </row>
    <row r="57" spans="1:30" s="286" customFormat="1" ht="9" customHeight="1" thickBot="1" x14ac:dyDescent="0.3">
      <c r="A57" s="441"/>
      <c r="C57" s="464"/>
      <c r="D57" s="295"/>
      <c r="E57" s="526"/>
      <c r="F57" s="287"/>
      <c r="G57" s="452">
        <v>4</v>
      </c>
      <c r="I57" s="458"/>
      <c r="J57" s="296"/>
      <c r="K57" s="307"/>
      <c r="M57" s="307"/>
      <c r="N57" s="294"/>
      <c r="O57" s="303"/>
      <c r="P57" s="481"/>
      <c r="Q57" s="294"/>
      <c r="R57" s="289"/>
      <c r="S57" s="289"/>
      <c r="T57" s="528"/>
      <c r="V57" s="470"/>
      <c r="W57" s="459"/>
      <c r="AC57" s="337"/>
    </row>
    <row r="58" spans="1:30" s="286" customFormat="1" ht="9" customHeight="1" x14ac:dyDescent="0.25">
      <c r="A58" s="441">
        <v>23</v>
      </c>
      <c r="C58" s="464"/>
      <c r="D58" s="295"/>
      <c r="E58" s="483" t="s">
        <v>213</v>
      </c>
      <c r="F58" s="290"/>
      <c r="G58" s="458"/>
      <c r="H58" s="311"/>
      <c r="I58" s="307"/>
      <c r="J58" s="307"/>
      <c r="K58" s="307"/>
      <c r="M58" s="307"/>
      <c r="N58" s="294"/>
      <c r="O58" s="294"/>
      <c r="P58" s="289"/>
      <c r="Q58" s="312"/>
      <c r="R58" s="289">
        <v>4</v>
      </c>
      <c r="S58" s="289"/>
      <c r="T58" s="461" t="s">
        <v>342</v>
      </c>
      <c r="V58" s="470"/>
      <c r="W58" s="459">
        <v>59</v>
      </c>
      <c r="AC58" s="337"/>
    </row>
    <row r="59" spans="1:30" s="286" customFormat="1" ht="9" customHeight="1" x14ac:dyDescent="0.25">
      <c r="A59" s="441"/>
      <c r="C59" s="464"/>
      <c r="D59" s="295"/>
      <c r="E59" s="467"/>
      <c r="F59" s="452">
        <v>1</v>
      </c>
      <c r="G59" s="453"/>
      <c r="H59" s="302"/>
      <c r="I59" s="307"/>
      <c r="J59" s="307"/>
      <c r="K59" s="307"/>
      <c r="M59" s="307"/>
      <c r="N59" s="294"/>
      <c r="O59" s="294"/>
      <c r="P59" s="294"/>
      <c r="Q59" s="294"/>
      <c r="R59" s="317"/>
      <c r="S59" s="454">
        <v>1</v>
      </c>
      <c r="T59" s="444"/>
      <c r="V59" s="470"/>
      <c r="W59" s="459"/>
      <c r="AC59" s="337"/>
    </row>
    <row r="60" spans="1:30" s="286" customFormat="1" ht="9" customHeight="1" x14ac:dyDescent="0.25">
      <c r="A60" s="441">
        <v>24</v>
      </c>
      <c r="C60" s="464"/>
      <c r="D60" s="295"/>
      <c r="E60" s="442" t="s">
        <v>376</v>
      </c>
      <c r="F60" s="453"/>
      <c r="G60" s="338"/>
      <c r="H60" s="307"/>
      <c r="I60" s="307"/>
      <c r="J60" s="307"/>
      <c r="K60" s="307"/>
      <c r="L60" s="287" t="s">
        <v>330</v>
      </c>
      <c r="M60" s="307"/>
      <c r="N60" s="294"/>
      <c r="O60" s="294"/>
      <c r="P60" s="294"/>
      <c r="Q60" s="289"/>
      <c r="R60" s="294"/>
      <c r="S60" s="455"/>
      <c r="T60" s="444" t="s">
        <v>343</v>
      </c>
      <c r="V60" s="470"/>
      <c r="W60" s="459">
        <v>60</v>
      </c>
      <c r="AB60" s="337"/>
    </row>
    <row r="61" spans="1:30" s="286" customFormat="1" ht="9" customHeight="1" x14ac:dyDescent="0.25">
      <c r="A61" s="441"/>
      <c r="C61" s="464"/>
      <c r="D61" s="295"/>
      <c r="E61" s="442"/>
      <c r="F61" s="287"/>
      <c r="H61" s="458">
        <v>7</v>
      </c>
      <c r="I61" s="316"/>
      <c r="J61" s="307"/>
      <c r="K61" s="307"/>
      <c r="L61" s="287"/>
      <c r="M61" s="307"/>
      <c r="N61" s="294"/>
      <c r="O61" s="294"/>
      <c r="P61" s="312"/>
      <c r="Q61" s="481">
        <v>7</v>
      </c>
      <c r="R61" s="289"/>
      <c r="S61" s="300"/>
      <c r="T61" s="444"/>
      <c r="V61" s="470"/>
      <c r="W61" s="459"/>
      <c r="AB61" s="337"/>
    </row>
    <row r="62" spans="1:30" s="286" customFormat="1" ht="9" customHeight="1" x14ac:dyDescent="0.25">
      <c r="A62" s="441">
        <v>25</v>
      </c>
      <c r="C62" s="464"/>
      <c r="D62" s="295"/>
      <c r="E62" s="442" t="s">
        <v>344</v>
      </c>
      <c r="F62" s="287"/>
      <c r="H62" s="458"/>
      <c r="J62" s="307"/>
      <c r="K62" s="307"/>
      <c r="M62" s="307"/>
      <c r="N62" s="294"/>
      <c r="O62" s="289"/>
      <c r="P62" s="294"/>
      <c r="Q62" s="481"/>
      <c r="R62" s="289"/>
      <c r="S62" s="289"/>
      <c r="T62" s="444" t="s">
        <v>345</v>
      </c>
      <c r="V62" s="470"/>
      <c r="W62" s="441">
        <v>61</v>
      </c>
      <c r="AA62" s="337"/>
    </row>
    <row r="63" spans="1:30" s="286" customFormat="1" ht="9" customHeight="1" thickBot="1" x14ac:dyDescent="0.3">
      <c r="A63" s="441"/>
      <c r="C63" s="464"/>
      <c r="D63" s="295"/>
      <c r="E63" s="443"/>
      <c r="F63" s="339" t="s">
        <v>346</v>
      </c>
      <c r="G63" s="452">
        <v>5</v>
      </c>
      <c r="H63" s="316"/>
      <c r="J63" s="307"/>
      <c r="K63" s="307"/>
      <c r="M63" s="307"/>
      <c r="N63" s="294"/>
      <c r="O63" s="289"/>
      <c r="P63" s="294"/>
      <c r="Q63" s="317"/>
      <c r="R63" s="454">
        <v>5</v>
      </c>
      <c r="S63" s="301" t="s">
        <v>330</v>
      </c>
      <c r="T63" s="460"/>
      <c r="V63" s="470"/>
      <c r="W63" s="441"/>
      <c r="AA63" s="337"/>
    </row>
    <row r="64" spans="1:30" s="286" customFormat="1" ht="9" customHeight="1" x14ac:dyDescent="0.25">
      <c r="A64" s="441">
        <v>26</v>
      </c>
      <c r="C64" s="464"/>
      <c r="E64" s="479" t="s">
        <v>377</v>
      </c>
      <c r="F64" s="290"/>
      <c r="G64" s="499"/>
      <c r="H64" s="320" t="s">
        <v>347</v>
      </c>
      <c r="I64" s="320"/>
      <c r="J64" s="325"/>
      <c r="K64" s="307"/>
      <c r="M64" s="307"/>
      <c r="N64" s="294"/>
      <c r="O64" s="557" t="s">
        <v>122</v>
      </c>
      <c r="P64" s="557"/>
      <c r="Q64" s="559"/>
      <c r="R64" s="501"/>
      <c r="S64" s="292"/>
      <c r="T64" s="560" t="s">
        <v>286</v>
      </c>
      <c r="V64" s="470"/>
      <c r="W64" s="441">
        <v>62</v>
      </c>
    </row>
    <row r="65" spans="1:26" s="286" customFormat="1" ht="9" customHeight="1" thickBot="1" x14ac:dyDescent="0.3">
      <c r="A65" s="441"/>
      <c r="C65" s="465"/>
      <c r="E65" s="526"/>
      <c r="F65" s="314"/>
      <c r="H65" s="309"/>
      <c r="I65" s="309"/>
      <c r="J65" s="321"/>
      <c r="K65" s="307"/>
      <c r="M65" s="307"/>
      <c r="N65" s="294"/>
      <c r="O65" s="289"/>
      <c r="P65" s="289"/>
      <c r="Q65" s="289"/>
      <c r="R65" s="289"/>
      <c r="S65" s="289"/>
      <c r="T65" s="561"/>
      <c r="V65" s="471"/>
      <c r="W65" s="441"/>
    </row>
    <row r="66" spans="1:26" s="286" customFormat="1" ht="9" customHeight="1" x14ac:dyDescent="0.25">
      <c r="C66" s="295"/>
      <c r="E66" s="310" t="s">
        <v>123</v>
      </c>
      <c r="F66" s="287"/>
      <c r="H66" s="309"/>
      <c r="I66" s="309"/>
      <c r="J66" s="321"/>
      <c r="K66" s="307"/>
      <c r="M66" s="307"/>
      <c r="N66" s="294"/>
      <c r="O66" s="289"/>
      <c r="P66" s="289"/>
      <c r="Q66" s="289"/>
      <c r="R66" s="289"/>
      <c r="S66" s="289"/>
      <c r="T66" s="354"/>
    </row>
    <row r="67" spans="1:26" s="286" customFormat="1" ht="9" customHeight="1" x14ac:dyDescent="0.25">
      <c r="C67" s="295"/>
      <c r="E67" s="352" t="s">
        <v>348</v>
      </c>
      <c r="F67" s="287"/>
      <c r="H67" s="309"/>
      <c r="I67" s="309"/>
      <c r="J67" s="534" t="s">
        <v>349</v>
      </c>
      <c r="K67" s="307"/>
      <c r="M67" s="307"/>
      <c r="N67" s="294"/>
      <c r="O67" s="481" t="s">
        <v>350</v>
      </c>
      <c r="P67" s="289"/>
      <c r="Q67" s="289"/>
      <c r="R67" s="289"/>
      <c r="S67" s="289"/>
      <c r="T67" s="354"/>
    </row>
    <row r="68" spans="1:26" s="286" customFormat="1" ht="9" customHeight="1" x14ac:dyDescent="0.25">
      <c r="C68" s="295"/>
      <c r="E68" s="352"/>
      <c r="F68" s="287"/>
      <c r="H68" s="309"/>
      <c r="I68" s="309"/>
      <c r="J68" s="534"/>
      <c r="K68" s="338"/>
      <c r="N68" s="303"/>
      <c r="O68" s="481"/>
      <c r="P68" s="289"/>
      <c r="Q68" s="289"/>
      <c r="R68" s="289"/>
      <c r="S68" s="289"/>
      <c r="T68" s="354"/>
    </row>
    <row r="69" spans="1:26" s="286" customFormat="1" ht="9" customHeight="1" thickBot="1" x14ac:dyDescent="0.3">
      <c r="A69" s="286" t="s">
        <v>346</v>
      </c>
      <c r="E69" s="352"/>
      <c r="F69" s="287"/>
      <c r="H69" s="340" t="s">
        <v>347</v>
      </c>
      <c r="I69" s="340"/>
      <c r="J69" s="536" t="s">
        <v>346</v>
      </c>
      <c r="K69" s="329"/>
      <c r="N69" s="294"/>
      <c r="O69" s="481" t="s">
        <v>346</v>
      </c>
      <c r="P69" s="289"/>
      <c r="Q69" s="289"/>
      <c r="R69" s="289"/>
      <c r="S69" s="289"/>
      <c r="T69" s="354"/>
      <c r="W69" s="286" t="s">
        <v>346</v>
      </c>
    </row>
    <row r="70" spans="1:26" s="286" customFormat="1" ht="9" customHeight="1" x14ac:dyDescent="0.25">
      <c r="A70" s="441">
        <v>27</v>
      </c>
      <c r="C70" s="469" t="s">
        <v>351</v>
      </c>
      <c r="D70" s="295"/>
      <c r="E70" s="479" t="s">
        <v>110</v>
      </c>
      <c r="F70" s="290"/>
      <c r="G70" s="291"/>
      <c r="J70" s="534"/>
      <c r="K70" s="329"/>
      <c r="N70" s="294"/>
      <c r="O70" s="481"/>
      <c r="P70" s="289"/>
      <c r="Q70" s="289"/>
      <c r="R70" s="292"/>
      <c r="S70" s="292"/>
      <c r="T70" s="527" t="s">
        <v>108</v>
      </c>
      <c r="V70" s="469" t="s">
        <v>352</v>
      </c>
      <c r="W70" s="459">
        <v>63</v>
      </c>
    </row>
    <row r="71" spans="1:26" s="286" customFormat="1" ht="9" customHeight="1" thickBot="1" x14ac:dyDescent="0.3">
      <c r="A71" s="441"/>
      <c r="C71" s="470"/>
      <c r="D71" s="295"/>
      <c r="E71" s="526"/>
      <c r="F71" s="287"/>
      <c r="G71" s="452">
        <v>2</v>
      </c>
      <c r="J71" s="307"/>
      <c r="N71" s="294"/>
      <c r="O71" s="289"/>
      <c r="P71" s="289"/>
      <c r="Q71" s="294"/>
      <c r="R71" s="454">
        <v>1</v>
      </c>
      <c r="S71" s="289"/>
      <c r="T71" s="537"/>
      <c r="V71" s="470"/>
      <c r="W71" s="459"/>
    </row>
    <row r="72" spans="1:26" s="286" customFormat="1" ht="9" customHeight="1" x14ac:dyDescent="0.25">
      <c r="A72" s="441">
        <v>28</v>
      </c>
      <c r="C72" s="470"/>
      <c r="D72" s="295"/>
      <c r="E72" s="482" t="s">
        <v>353</v>
      </c>
      <c r="F72" s="290"/>
      <c r="G72" s="453"/>
      <c r="H72" s="296"/>
      <c r="J72" s="307"/>
      <c r="N72" s="294"/>
      <c r="O72" s="289"/>
      <c r="P72" s="294"/>
      <c r="Q72" s="530">
        <v>5</v>
      </c>
      <c r="R72" s="501"/>
      <c r="S72" s="292"/>
      <c r="T72" s="461" t="s">
        <v>354</v>
      </c>
      <c r="V72" s="470"/>
      <c r="W72" s="459">
        <v>64</v>
      </c>
    </row>
    <row r="73" spans="1:26" s="286" customFormat="1" ht="9" customHeight="1" x14ac:dyDescent="0.25">
      <c r="A73" s="441"/>
      <c r="C73" s="470"/>
      <c r="D73" s="295"/>
      <c r="E73" s="483"/>
      <c r="F73" s="287"/>
      <c r="G73" s="308"/>
      <c r="H73" s="458">
        <v>6</v>
      </c>
      <c r="J73" s="307"/>
      <c r="N73" s="294"/>
      <c r="O73" s="289"/>
      <c r="P73" s="294"/>
      <c r="Q73" s="500"/>
      <c r="R73" s="289"/>
      <c r="S73" s="289"/>
      <c r="T73" s="445"/>
      <c r="V73" s="470"/>
      <c r="W73" s="459"/>
    </row>
    <row r="74" spans="1:26" s="286" customFormat="1" ht="9" customHeight="1" x14ac:dyDescent="0.25">
      <c r="A74" s="441">
        <v>29</v>
      </c>
      <c r="C74" s="470"/>
      <c r="D74" s="295"/>
      <c r="E74" s="442" t="s">
        <v>99</v>
      </c>
      <c r="F74" s="290"/>
      <c r="H74" s="498"/>
      <c r="I74" s="311"/>
      <c r="J74" s="307"/>
      <c r="N74" s="294"/>
      <c r="O74" s="289"/>
      <c r="P74" s="297"/>
      <c r="Q74" s="500"/>
      <c r="R74" s="289"/>
      <c r="S74" s="289"/>
      <c r="T74" s="444" t="s">
        <v>355</v>
      </c>
      <c r="V74" s="470"/>
      <c r="W74" s="459">
        <v>65</v>
      </c>
      <c r="Z74" s="337"/>
    </row>
    <row r="75" spans="1:26" s="286" customFormat="1" ht="9" customHeight="1" x14ac:dyDescent="0.25">
      <c r="A75" s="441"/>
      <c r="C75" s="470"/>
      <c r="D75" s="295"/>
      <c r="E75" s="467"/>
      <c r="F75" s="452">
        <v>1</v>
      </c>
      <c r="G75" s="341" t="s">
        <v>122</v>
      </c>
      <c r="H75" s="307"/>
      <c r="I75" s="307"/>
      <c r="J75" s="307"/>
      <c r="N75" s="294"/>
      <c r="O75" s="294"/>
      <c r="P75" s="289"/>
      <c r="Q75" s="501"/>
      <c r="R75" s="530">
        <v>2</v>
      </c>
      <c r="S75" s="342"/>
      <c r="T75" s="445"/>
      <c r="V75" s="470"/>
      <c r="W75" s="459"/>
      <c r="Z75" s="337"/>
    </row>
    <row r="76" spans="1:26" s="286" customFormat="1" ht="9" customHeight="1" x14ac:dyDescent="0.25">
      <c r="A76" s="441">
        <v>30</v>
      </c>
      <c r="C76" s="470"/>
      <c r="D76" s="295"/>
      <c r="E76" s="532" t="s">
        <v>356</v>
      </c>
      <c r="F76" s="453"/>
      <c r="G76" s="343"/>
      <c r="H76" s="315"/>
      <c r="I76" s="533" t="s">
        <v>331</v>
      </c>
      <c r="J76" s="315"/>
      <c r="N76" s="294"/>
      <c r="O76" s="294"/>
      <c r="P76" s="567" t="s">
        <v>346</v>
      </c>
      <c r="Q76" s="300"/>
      <c r="R76" s="531"/>
      <c r="S76" s="344"/>
      <c r="T76" s="444" t="s">
        <v>357</v>
      </c>
      <c r="V76" s="470"/>
      <c r="W76" s="459">
        <v>66</v>
      </c>
      <c r="Z76" s="337"/>
    </row>
    <row r="77" spans="1:26" s="286" customFormat="1" ht="9" customHeight="1" x14ac:dyDescent="0.25">
      <c r="A77" s="441"/>
      <c r="C77" s="470"/>
      <c r="D77" s="295"/>
      <c r="E77" s="482"/>
      <c r="F77" s="519" t="s">
        <v>346</v>
      </c>
      <c r="G77" s="320">
        <v>3</v>
      </c>
      <c r="H77" s="316"/>
      <c r="I77" s="533"/>
      <c r="J77" s="315"/>
      <c r="N77" s="289"/>
      <c r="O77" s="331"/>
      <c r="P77" s="567"/>
      <c r="Q77" s="289"/>
      <c r="R77" s="345"/>
      <c r="S77" s="299" t="s">
        <v>358</v>
      </c>
      <c r="T77" s="444"/>
      <c r="V77" s="470"/>
      <c r="W77" s="459"/>
      <c r="Z77" s="337"/>
    </row>
    <row r="78" spans="1:26" s="286" customFormat="1" ht="9" customHeight="1" x14ac:dyDescent="0.25">
      <c r="A78" s="441">
        <v>31</v>
      </c>
      <c r="C78" s="470"/>
      <c r="D78" s="295"/>
      <c r="E78" s="442" t="s">
        <v>359</v>
      </c>
      <c r="F78" s="535"/>
      <c r="G78" s="319"/>
      <c r="I78" s="458" t="s">
        <v>360</v>
      </c>
      <c r="J78" s="315"/>
      <c r="N78" s="289"/>
      <c r="O78" s="317"/>
      <c r="P78" s="481" t="s">
        <v>125</v>
      </c>
      <c r="Q78" s="289"/>
      <c r="R78" s="289"/>
      <c r="S78" s="320"/>
      <c r="T78" s="558" t="s">
        <v>123</v>
      </c>
      <c r="V78" s="470"/>
      <c r="W78" s="459" t="s">
        <v>348</v>
      </c>
      <c r="Z78" s="337"/>
    </row>
    <row r="79" spans="1:26" s="286" customFormat="1" ht="9" customHeight="1" thickBot="1" x14ac:dyDescent="0.3">
      <c r="A79" s="441"/>
      <c r="C79" s="470"/>
      <c r="D79" s="295"/>
      <c r="E79" s="443"/>
      <c r="F79" s="287"/>
      <c r="I79" s="458"/>
      <c r="J79" s="338"/>
      <c r="N79" s="289"/>
      <c r="O79" s="294"/>
      <c r="P79" s="481"/>
      <c r="Q79" s="289"/>
      <c r="R79" s="289"/>
      <c r="S79" s="289"/>
      <c r="T79" s="508"/>
      <c r="V79" s="470"/>
      <c r="W79" s="459"/>
      <c r="Z79" s="337"/>
    </row>
    <row r="80" spans="1:26" s="286" customFormat="1" ht="9" customHeight="1" x14ac:dyDescent="0.25">
      <c r="A80" s="441">
        <v>32</v>
      </c>
      <c r="C80" s="470"/>
      <c r="D80" s="295"/>
      <c r="E80" s="479" t="s">
        <v>105</v>
      </c>
      <c r="F80" s="290"/>
      <c r="G80" s="291"/>
      <c r="I80" s="307"/>
      <c r="K80" s="441" t="s">
        <v>361</v>
      </c>
      <c r="L80" s="441"/>
      <c r="M80" s="441"/>
      <c r="N80" s="441"/>
      <c r="O80" s="294"/>
      <c r="P80" s="289"/>
      <c r="Q80" s="289"/>
      <c r="R80" s="292"/>
      <c r="S80" s="292"/>
      <c r="T80" s="460" t="s">
        <v>106</v>
      </c>
      <c r="V80" s="470"/>
      <c r="W80" s="459">
        <v>67</v>
      </c>
      <c r="Z80" s="337"/>
    </row>
    <row r="81" spans="1:26" s="286" customFormat="1" ht="9" customHeight="1" thickBot="1" x14ac:dyDescent="0.3">
      <c r="A81" s="441"/>
      <c r="C81" s="470"/>
      <c r="D81" s="295"/>
      <c r="E81" s="526"/>
      <c r="F81" s="287"/>
      <c r="G81" s="452">
        <v>4</v>
      </c>
      <c r="H81" s="311"/>
      <c r="I81" s="307"/>
      <c r="K81" s="441"/>
      <c r="L81" s="441"/>
      <c r="M81" s="441"/>
      <c r="N81" s="441"/>
      <c r="O81" s="294"/>
      <c r="P81" s="289"/>
      <c r="Q81" s="312"/>
      <c r="R81" s="454">
        <v>3</v>
      </c>
      <c r="S81" s="549"/>
      <c r="T81" s="529"/>
      <c r="V81" s="470"/>
      <c r="W81" s="459"/>
      <c r="Z81" s="337"/>
    </row>
    <row r="82" spans="1:26" s="286" customFormat="1" ht="9" customHeight="1" x14ac:dyDescent="0.25">
      <c r="A82" s="441">
        <v>33</v>
      </c>
      <c r="C82" s="470"/>
      <c r="D82" s="295"/>
      <c r="E82" s="483" t="s">
        <v>252</v>
      </c>
      <c r="F82" s="290"/>
      <c r="G82" s="499"/>
      <c r="H82" s="302"/>
      <c r="I82" s="307"/>
      <c r="K82" s="441" t="s">
        <v>123</v>
      </c>
      <c r="L82" s="441"/>
      <c r="M82" s="441"/>
      <c r="N82" s="441"/>
      <c r="O82" s="294"/>
      <c r="P82" s="294"/>
      <c r="Q82" s="294"/>
      <c r="R82" s="501"/>
      <c r="S82" s="550"/>
      <c r="T82" s="444" t="s">
        <v>290</v>
      </c>
      <c r="V82" s="470"/>
      <c r="W82" s="459">
        <v>68</v>
      </c>
      <c r="Z82" s="337"/>
    </row>
    <row r="83" spans="1:26" s="286" customFormat="1" ht="9" customHeight="1" x14ac:dyDescent="0.25">
      <c r="A83" s="441"/>
      <c r="C83" s="470"/>
      <c r="D83" s="295"/>
      <c r="E83" s="467"/>
      <c r="F83" s="287"/>
      <c r="H83" s="458">
        <v>7</v>
      </c>
      <c r="I83" s="319"/>
      <c r="K83" s="441"/>
      <c r="L83" s="441"/>
      <c r="M83" s="441"/>
      <c r="N83" s="441"/>
      <c r="O83" s="294"/>
      <c r="P83" s="317"/>
      <c r="Q83" s="481">
        <v>6</v>
      </c>
      <c r="R83" s="289"/>
      <c r="S83" s="289"/>
      <c r="T83" s="444"/>
      <c r="V83" s="470"/>
      <c r="W83" s="459"/>
      <c r="Z83" s="337"/>
    </row>
    <row r="84" spans="1:26" s="286" customFormat="1" ht="9" customHeight="1" x14ac:dyDescent="0.25">
      <c r="A84" s="441">
        <v>34</v>
      </c>
      <c r="C84" s="470"/>
      <c r="D84" s="295"/>
      <c r="E84" s="442" t="s">
        <v>362</v>
      </c>
      <c r="F84" s="290"/>
      <c r="G84" s="291"/>
      <c r="H84" s="498"/>
      <c r="L84" s="544" t="s">
        <v>305</v>
      </c>
      <c r="M84" s="545"/>
      <c r="N84" s="289"/>
      <c r="O84" s="289"/>
      <c r="P84" s="294"/>
      <c r="Q84" s="500"/>
      <c r="R84" s="292"/>
      <c r="S84" s="289"/>
      <c r="T84" s="444" t="s">
        <v>363</v>
      </c>
      <c r="V84" s="470"/>
      <c r="W84" s="459">
        <v>69</v>
      </c>
      <c r="Z84" s="337"/>
    </row>
    <row r="85" spans="1:26" s="286" customFormat="1" ht="9" customHeight="1" thickBot="1" x14ac:dyDescent="0.3">
      <c r="A85" s="441"/>
      <c r="C85" s="470"/>
      <c r="D85" s="295"/>
      <c r="E85" s="543"/>
      <c r="F85" s="287"/>
      <c r="G85" s="452">
        <v>5</v>
      </c>
      <c r="H85" s="316"/>
      <c r="K85" s="322" t="s">
        <v>346</v>
      </c>
      <c r="L85" s="546"/>
      <c r="M85" s="547"/>
      <c r="N85" s="289" t="s">
        <v>331</v>
      </c>
      <c r="O85" s="289"/>
      <c r="P85" s="289"/>
      <c r="Q85" s="317"/>
      <c r="R85" s="454">
        <v>4</v>
      </c>
      <c r="S85" s="300"/>
      <c r="T85" s="548"/>
      <c r="V85" s="470"/>
      <c r="W85" s="459"/>
      <c r="Z85" s="337"/>
    </row>
    <row r="86" spans="1:26" s="286" customFormat="1" ht="9" customHeight="1" thickTop="1" x14ac:dyDescent="0.25">
      <c r="A86" s="441">
        <v>35</v>
      </c>
      <c r="C86" s="470"/>
      <c r="E86" s="540" t="s">
        <v>364</v>
      </c>
      <c r="F86" s="290"/>
      <c r="G86" s="499"/>
      <c r="O86" s="289"/>
      <c r="P86" s="289"/>
      <c r="Q86" s="294"/>
      <c r="R86" s="501"/>
      <c r="S86" s="292"/>
      <c r="T86" s="542" t="s">
        <v>365</v>
      </c>
      <c r="U86" s="286" t="s">
        <v>122</v>
      </c>
      <c r="V86" s="470"/>
      <c r="W86" s="459">
        <v>70</v>
      </c>
      <c r="Z86" s="337"/>
    </row>
    <row r="87" spans="1:26" s="286" customFormat="1" ht="9" customHeight="1" thickBot="1" x14ac:dyDescent="0.3">
      <c r="A87" s="441"/>
      <c r="C87" s="471"/>
      <c r="E87" s="541"/>
      <c r="F87" s="287"/>
      <c r="H87" s="441" t="s">
        <v>123</v>
      </c>
      <c r="I87" s="441"/>
      <c r="J87" s="441"/>
      <c r="O87" s="289"/>
      <c r="P87" s="289"/>
      <c r="Q87" s="289"/>
      <c r="R87" s="289"/>
      <c r="S87" s="289"/>
      <c r="T87" s="516"/>
      <c r="V87" s="471"/>
      <c r="W87" s="459"/>
      <c r="Z87" s="337"/>
    </row>
    <row r="88" spans="1:26" s="286" customFormat="1" ht="13.15" thickTop="1" x14ac:dyDescent="0.25">
      <c r="E88" s="318" t="s">
        <v>122</v>
      </c>
      <c r="F88" s="309" t="s">
        <v>330</v>
      </c>
      <c r="G88" s="468" t="s">
        <v>122</v>
      </c>
      <c r="H88" s="468"/>
      <c r="I88" s="468"/>
      <c r="O88" s="557" t="s">
        <v>331</v>
      </c>
      <c r="P88" s="557"/>
      <c r="Q88" s="557"/>
      <c r="R88" s="289"/>
      <c r="S88" s="289"/>
      <c r="Z88" s="337"/>
    </row>
    <row r="89" spans="1:26" s="286" customFormat="1" x14ac:dyDescent="0.25">
      <c r="E89" s="441" t="s">
        <v>126</v>
      </c>
      <c r="F89" s="441"/>
      <c r="G89" s="346">
        <v>1</v>
      </c>
      <c r="H89" s="347">
        <v>0.375</v>
      </c>
      <c r="I89" s="346">
        <v>4</v>
      </c>
      <c r="J89" s="347">
        <v>0.46875</v>
      </c>
      <c r="K89" s="346">
        <v>7</v>
      </c>
      <c r="L89" s="347">
        <v>0.5625</v>
      </c>
      <c r="M89" s="346" t="s">
        <v>366</v>
      </c>
      <c r="N89" s="347">
        <v>0.375</v>
      </c>
      <c r="O89" s="346" t="s">
        <v>360</v>
      </c>
      <c r="P89" s="347">
        <v>0.5</v>
      </c>
      <c r="Q89" s="348"/>
      <c r="R89" s="349" t="s">
        <v>367</v>
      </c>
      <c r="S89" s="347">
        <v>0.375</v>
      </c>
      <c r="Z89" s="337"/>
    </row>
    <row r="90" spans="1:26" s="286" customFormat="1" x14ac:dyDescent="0.25">
      <c r="D90" s="320" t="s">
        <v>368</v>
      </c>
      <c r="E90" s="320"/>
      <c r="F90" s="320"/>
      <c r="G90" s="346">
        <v>2</v>
      </c>
      <c r="H90" s="347">
        <v>0.40625</v>
      </c>
      <c r="I90" s="346">
        <v>5</v>
      </c>
      <c r="J90" s="347">
        <v>0.5</v>
      </c>
      <c r="K90" s="309" t="s">
        <v>330</v>
      </c>
      <c r="L90" s="350" t="s">
        <v>122</v>
      </c>
      <c r="M90" s="346" t="s">
        <v>369</v>
      </c>
      <c r="N90" s="347">
        <v>0.41666666666666669</v>
      </c>
      <c r="O90" s="346" t="s">
        <v>370</v>
      </c>
      <c r="P90" s="347">
        <v>0.54166666666666663</v>
      </c>
      <c r="Q90" s="348"/>
      <c r="R90" s="349" t="s">
        <v>124</v>
      </c>
      <c r="S90" s="347">
        <v>0.40972222222222227</v>
      </c>
    </row>
    <row r="91" spans="1:26" s="286" customFormat="1" x14ac:dyDescent="0.25">
      <c r="D91" s="320"/>
      <c r="E91" s="320"/>
      <c r="F91" s="320"/>
      <c r="G91" s="346">
        <v>3</v>
      </c>
      <c r="H91" s="347">
        <v>0.4375</v>
      </c>
      <c r="I91" s="346">
        <v>6</v>
      </c>
      <c r="J91" s="347">
        <v>0.53125</v>
      </c>
      <c r="K91" s="309" t="s">
        <v>122</v>
      </c>
      <c r="L91" s="350" t="s">
        <v>331</v>
      </c>
      <c r="M91" s="346" t="s">
        <v>371</v>
      </c>
      <c r="N91" s="347">
        <v>0.45833333333333331</v>
      </c>
      <c r="O91" s="346" t="s">
        <v>128</v>
      </c>
      <c r="P91" s="347">
        <v>0.58333333333333337</v>
      </c>
      <c r="Q91" s="348"/>
      <c r="R91" s="349" t="s">
        <v>129</v>
      </c>
      <c r="S91" s="347">
        <v>0.49305555555555558</v>
      </c>
    </row>
    <row r="92" spans="1:26" ht="9" customHeight="1" x14ac:dyDescent="0.25">
      <c r="D92" s="320"/>
      <c r="E92" s="320"/>
      <c r="F92" s="320"/>
      <c r="G92" s="538" t="s">
        <v>346</v>
      </c>
      <c r="H92" s="539"/>
      <c r="I92" s="539"/>
      <c r="J92" s="539"/>
      <c r="K92" s="539"/>
      <c r="L92" s="539"/>
      <c r="M92" s="539"/>
      <c r="N92" s="539"/>
      <c r="O92" s="348"/>
      <c r="P92" s="348"/>
      <c r="Q92" s="348"/>
      <c r="R92" s="348"/>
      <c r="S92" s="348"/>
    </row>
    <row r="93" spans="1:26" ht="9" customHeight="1" x14ac:dyDescent="0.25">
      <c r="D93" s="320"/>
      <c r="E93" s="320"/>
      <c r="F93" s="320"/>
      <c r="G93" s="289"/>
      <c r="H93" s="289"/>
      <c r="I93" s="309"/>
      <c r="J93" s="350"/>
      <c r="K93" s="289"/>
      <c r="L93" s="289"/>
      <c r="M93" s="289"/>
    </row>
    <row r="94" spans="1:26" ht="9" customHeight="1" x14ac:dyDescent="0.25">
      <c r="D94" s="320"/>
      <c r="E94" s="320"/>
      <c r="F94" s="320"/>
      <c r="I94" s="289"/>
      <c r="J94" s="289"/>
    </row>
    <row r="95" spans="1:26" ht="9" customHeight="1" x14ac:dyDescent="0.25">
      <c r="D95" s="320"/>
      <c r="E95" s="320"/>
      <c r="F95" s="320"/>
    </row>
    <row r="96" spans="1:26" ht="14.25" x14ac:dyDescent="0.25">
      <c r="F96" s="256" t="s">
        <v>372</v>
      </c>
      <c r="G96" s="256"/>
      <c r="H96" s="256"/>
      <c r="I96" s="256"/>
      <c r="J96" s="112"/>
      <c r="K96" s="112"/>
      <c r="L96" s="112"/>
    </row>
    <row r="97" spans="7:12" ht="14.25" x14ac:dyDescent="0.25">
      <c r="G97" s="257">
        <v>1</v>
      </c>
      <c r="H97" s="255">
        <v>0.4375</v>
      </c>
      <c r="I97" s="257">
        <v>4</v>
      </c>
      <c r="J97" s="255">
        <v>0.53125</v>
      </c>
      <c r="K97" s="257">
        <v>7</v>
      </c>
      <c r="L97" s="255">
        <v>0.625</v>
      </c>
    </row>
    <row r="98" spans="7:12" ht="14.25" x14ac:dyDescent="0.25">
      <c r="G98" s="257">
        <v>2</v>
      </c>
      <c r="H98" s="255">
        <v>0.46875</v>
      </c>
      <c r="I98" s="257">
        <v>5</v>
      </c>
      <c r="J98" s="255">
        <v>0.5625</v>
      </c>
      <c r="K98" s="257" t="s">
        <v>121</v>
      </c>
      <c r="L98" s="255" t="s">
        <v>127</v>
      </c>
    </row>
    <row r="99" spans="7:12" ht="14.25" x14ac:dyDescent="0.25">
      <c r="G99" s="257">
        <v>3</v>
      </c>
      <c r="H99" s="255">
        <v>0.5</v>
      </c>
      <c r="I99" s="257">
        <v>6</v>
      </c>
      <c r="J99" s="255">
        <v>0.59375</v>
      </c>
      <c r="K99" s="257" t="s">
        <v>122</v>
      </c>
      <c r="L99" s="255" t="s">
        <v>121</v>
      </c>
    </row>
  </sheetData>
  <mergeCells count="258">
    <mergeCell ref="T50:T51"/>
    <mergeCell ref="U4:U5"/>
    <mergeCell ref="H3:J3"/>
    <mergeCell ref="L3:M3"/>
    <mergeCell ref="G88:I88"/>
    <mergeCell ref="O88:Q88"/>
    <mergeCell ref="E78:E79"/>
    <mergeCell ref="I78:I79"/>
    <mergeCell ref="P78:P79"/>
    <mergeCell ref="T78:T79"/>
    <mergeCell ref="E64:E65"/>
    <mergeCell ref="O64:Q64"/>
    <mergeCell ref="T64:T65"/>
    <mergeCell ref="G57:G59"/>
    <mergeCell ref="L50:M50"/>
    <mergeCell ref="S39:S40"/>
    <mergeCell ref="T34:T35"/>
    <mergeCell ref="T28:T29"/>
    <mergeCell ref="N3:Q3"/>
    <mergeCell ref="Q7:Q8"/>
    <mergeCell ref="P76:P77"/>
    <mergeCell ref="T76:T77"/>
    <mergeCell ref="E80:E81"/>
    <mergeCell ref="K80:N81"/>
    <mergeCell ref="W78:W79"/>
    <mergeCell ref="A80:A81"/>
    <mergeCell ref="E89:F89"/>
    <mergeCell ref="G92:N92"/>
    <mergeCell ref="R85:R86"/>
    <mergeCell ref="A86:A87"/>
    <mergeCell ref="E86:E87"/>
    <mergeCell ref="T86:T87"/>
    <mergeCell ref="W86:W87"/>
    <mergeCell ref="H87:J87"/>
    <mergeCell ref="T82:T83"/>
    <mergeCell ref="W82:W83"/>
    <mergeCell ref="H83:H84"/>
    <mergeCell ref="Q83:Q84"/>
    <mergeCell ref="A84:A85"/>
    <mergeCell ref="E84:E85"/>
    <mergeCell ref="L84:M85"/>
    <mergeCell ref="T84:T85"/>
    <mergeCell ref="W84:W85"/>
    <mergeCell ref="G85:G86"/>
    <mergeCell ref="G81:G82"/>
    <mergeCell ref="R81:R82"/>
    <mergeCell ref="S81:S82"/>
    <mergeCell ref="A82:A83"/>
    <mergeCell ref="O69:O70"/>
    <mergeCell ref="A70:A71"/>
    <mergeCell ref="C70:C87"/>
    <mergeCell ref="E70:E71"/>
    <mergeCell ref="T70:T71"/>
    <mergeCell ref="A74:A75"/>
    <mergeCell ref="E74:E75"/>
    <mergeCell ref="T74:T75"/>
    <mergeCell ref="A78:A79"/>
    <mergeCell ref="E82:E83"/>
    <mergeCell ref="K82:N83"/>
    <mergeCell ref="T80:T81"/>
    <mergeCell ref="W80:W81"/>
    <mergeCell ref="W74:W75"/>
    <mergeCell ref="F75:F76"/>
    <mergeCell ref="R75:R76"/>
    <mergeCell ref="A76:A77"/>
    <mergeCell ref="E76:E77"/>
    <mergeCell ref="I76:I77"/>
    <mergeCell ref="W64:W65"/>
    <mergeCell ref="J67:J68"/>
    <mergeCell ref="O67:O68"/>
    <mergeCell ref="W76:W77"/>
    <mergeCell ref="F77:F78"/>
    <mergeCell ref="V70:V87"/>
    <mergeCell ref="W70:W71"/>
    <mergeCell ref="G71:G72"/>
    <mergeCell ref="R71:R72"/>
    <mergeCell ref="A72:A73"/>
    <mergeCell ref="E72:E73"/>
    <mergeCell ref="Q72:Q75"/>
    <mergeCell ref="T72:T73"/>
    <mergeCell ref="W72:W73"/>
    <mergeCell ref="H73:H74"/>
    <mergeCell ref="J69:J70"/>
    <mergeCell ref="E56:E57"/>
    <mergeCell ref="I56:I57"/>
    <mergeCell ref="P56:P57"/>
    <mergeCell ref="T56:T57"/>
    <mergeCell ref="W56:W57"/>
    <mergeCell ref="A58:A59"/>
    <mergeCell ref="E58:E59"/>
    <mergeCell ref="T58:T59"/>
    <mergeCell ref="W58:W59"/>
    <mergeCell ref="F59:F60"/>
    <mergeCell ref="S59:S60"/>
    <mergeCell ref="A60:A61"/>
    <mergeCell ref="E60:E61"/>
    <mergeCell ref="T60:T61"/>
    <mergeCell ref="W60:W61"/>
    <mergeCell ref="H61:H62"/>
    <mergeCell ref="Q61:Q62"/>
    <mergeCell ref="A62:A63"/>
    <mergeCell ref="E62:E63"/>
    <mergeCell ref="T62:T63"/>
    <mergeCell ref="W62:W63"/>
    <mergeCell ref="G63:G64"/>
    <mergeCell ref="R63:R64"/>
    <mergeCell ref="A64:A65"/>
    <mergeCell ref="A48:A49"/>
    <mergeCell ref="C48:C65"/>
    <mergeCell ref="E48:E49"/>
    <mergeCell ref="T48:T49"/>
    <mergeCell ref="V48:V65"/>
    <mergeCell ref="W48:W49"/>
    <mergeCell ref="G49:G50"/>
    <mergeCell ref="R49:R50"/>
    <mergeCell ref="A50:A51"/>
    <mergeCell ref="E50:E51"/>
    <mergeCell ref="W50:W51"/>
    <mergeCell ref="H51:H52"/>
    <mergeCell ref="Q51:Q52"/>
    <mergeCell ref="A52:A53"/>
    <mergeCell ref="E52:E53"/>
    <mergeCell ref="T52:T53"/>
    <mergeCell ref="W52:W53"/>
    <mergeCell ref="G53:G54"/>
    <mergeCell ref="R53:R54"/>
    <mergeCell ref="A54:A55"/>
    <mergeCell ref="E54:E55"/>
    <mergeCell ref="T54:T55"/>
    <mergeCell ref="W54:W55"/>
    <mergeCell ref="A56:A57"/>
    <mergeCell ref="W42:W43"/>
    <mergeCell ref="E44:E45"/>
    <mergeCell ref="T44:T45"/>
    <mergeCell ref="K45:K46"/>
    <mergeCell ref="N45:N46"/>
    <mergeCell ref="E46:E47"/>
    <mergeCell ref="H46:J46"/>
    <mergeCell ref="T46:T47"/>
    <mergeCell ref="A40:A41"/>
    <mergeCell ref="E40:E41"/>
    <mergeCell ref="T40:T41"/>
    <mergeCell ref="W40:W41"/>
    <mergeCell ref="G41:G42"/>
    <mergeCell ref="L41:M42"/>
    <mergeCell ref="R41:R42"/>
    <mergeCell ref="A42:A43"/>
    <mergeCell ref="E42:E43"/>
    <mergeCell ref="T42:T43"/>
    <mergeCell ref="L38:M40"/>
    <mergeCell ref="T38:T39"/>
    <mergeCell ref="W38:W39"/>
    <mergeCell ref="F39:F40"/>
    <mergeCell ref="H39:H40"/>
    <mergeCell ref="Q39:Q40"/>
    <mergeCell ref="W32:W33"/>
    <mergeCell ref="I33:I36"/>
    <mergeCell ref="A34:A35"/>
    <mergeCell ref="E34:E35"/>
    <mergeCell ref="P34:P35"/>
    <mergeCell ref="W34:W35"/>
    <mergeCell ref="A36:A37"/>
    <mergeCell ref="E36:E37"/>
    <mergeCell ref="T36:T37"/>
    <mergeCell ref="W36:W37"/>
    <mergeCell ref="G37:G38"/>
    <mergeCell ref="R37:R38"/>
    <mergeCell ref="A38:A39"/>
    <mergeCell ref="E38:E39"/>
    <mergeCell ref="A26:A27"/>
    <mergeCell ref="C26:C43"/>
    <mergeCell ref="E26:E27"/>
    <mergeCell ref="T26:T27"/>
    <mergeCell ref="V26:V43"/>
    <mergeCell ref="W26:W27"/>
    <mergeCell ref="G27:G28"/>
    <mergeCell ref="R27:R28"/>
    <mergeCell ref="A28:A29"/>
    <mergeCell ref="E28:E29"/>
    <mergeCell ref="W28:W29"/>
    <mergeCell ref="Q29:Q31"/>
    <mergeCell ref="A30:A31"/>
    <mergeCell ref="E30:E31"/>
    <mergeCell ref="H30:H31"/>
    <mergeCell ref="T30:T31"/>
    <mergeCell ref="W30:W31"/>
    <mergeCell ref="F31:F32"/>
    <mergeCell ref="S31:S32"/>
    <mergeCell ref="A32:A33"/>
    <mergeCell ref="E32:E33"/>
    <mergeCell ref="G32:G34"/>
    <mergeCell ref="R32:R34"/>
    <mergeCell ref="T32:T33"/>
    <mergeCell ref="A20:A21"/>
    <mergeCell ref="E20:E21"/>
    <mergeCell ref="T20:T21"/>
    <mergeCell ref="W20:W21"/>
    <mergeCell ref="E22:E23"/>
    <mergeCell ref="J23:J24"/>
    <mergeCell ref="O23:O24"/>
    <mergeCell ref="E24:E25"/>
    <mergeCell ref="Q16:Q19"/>
    <mergeCell ref="T16:T17"/>
    <mergeCell ref="W16:W17"/>
    <mergeCell ref="H17:H18"/>
    <mergeCell ref="A18:A19"/>
    <mergeCell ref="E18:E19"/>
    <mergeCell ref="T18:T19"/>
    <mergeCell ref="W18:W19"/>
    <mergeCell ref="G19:G20"/>
    <mergeCell ref="R19:R20"/>
    <mergeCell ref="K15:N16"/>
    <mergeCell ref="W12:W13"/>
    <mergeCell ref="S13:S14"/>
    <mergeCell ref="A14:A15"/>
    <mergeCell ref="E14:E15"/>
    <mergeCell ref="T14:T15"/>
    <mergeCell ref="W14:W15"/>
    <mergeCell ref="G15:G16"/>
    <mergeCell ref="R15:R16"/>
    <mergeCell ref="A16:A17"/>
    <mergeCell ref="E16:E17"/>
    <mergeCell ref="K12:N13"/>
    <mergeCell ref="W8:W9"/>
    <mergeCell ref="G9:G10"/>
    <mergeCell ref="R9:R10"/>
    <mergeCell ref="A10:A11"/>
    <mergeCell ref="E10:E11"/>
    <mergeCell ref="T10:T11"/>
    <mergeCell ref="W10:W11"/>
    <mergeCell ref="I11:I15"/>
    <mergeCell ref="P11:P15"/>
    <mergeCell ref="T12:T13"/>
    <mergeCell ref="V4:V21"/>
    <mergeCell ref="W4:W5"/>
    <mergeCell ref="G5:G6"/>
    <mergeCell ref="R5:R6"/>
    <mergeCell ref="A6:A7"/>
    <mergeCell ref="E6:E7"/>
    <mergeCell ref="K6:N7"/>
    <mergeCell ref="T6:T7"/>
    <mergeCell ref="W6:W7"/>
    <mergeCell ref="H7:H8"/>
    <mergeCell ref="A4:A5"/>
    <mergeCell ref="C4:C21"/>
    <mergeCell ref="E4:E5"/>
    <mergeCell ref="T4:T5"/>
    <mergeCell ref="A8:A9"/>
    <mergeCell ref="E8:E9"/>
    <mergeCell ref="T8:T9"/>
    <mergeCell ref="E1:V1"/>
    <mergeCell ref="E2:G2"/>
    <mergeCell ref="H2:K2"/>
    <mergeCell ref="L2:M2"/>
    <mergeCell ref="N2:Q2"/>
    <mergeCell ref="R2:T2"/>
    <mergeCell ref="C3:E3"/>
    <mergeCell ref="T3:V3"/>
  </mergeCells>
  <phoneticPr fontId="3"/>
  <dataValidations disablePrompts="1" count="1">
    <dataValidation type="list" allowBlank="1" showInputMessage="1" showErrorMessage="1" sqref="I88 Q88">
      <formula1>#REF!</formula1>
    </dataValidation>
  </dataValidations>
  <pageMargins left="0.19685039370078741" right="0.11811023622047245" top="0.55118110236220474" bottom="0.11811023622047245" header="0.31496062992125984" footer="0.11811023622047245"/>
  <pageSetup paperSize="9" scale="90" orientation="portrait" r:id="rId1"/>
  <colBreaks count="1" manualBreakCount="1">
    <brk id="23" max="91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7"/>
  <sheetViews>
    <sheetView view="pageLayout" zoomScale="75" zoomScaleNormal="100" zoomScalePageLayoutView="75" workbookViewId="0">
      <selection activeCell="I11" sqref="I11:I12"/>
    </sheetView>
  </sheetViews>
  <sheetFormatPr defaultRowHeight="12.75" x14ac:dyDescent="0.25"/>
  <cols>
    <col min="1" max="1" width="13.3984375" style="41" customWidth="1"/>
    <col min="2" max="2" width="12.1328125" style="41" customWidth="1"/>
    <col min="3" max="3" width="4.46484375" style="41" customWidth="1"/>
    <col min="4" max="4" width="3.59765625" style="41" customWidth="1"/>
    <col min="5" max="5" width="4.46484375" style="41" customWidth="1"/>
    <col min="6" max="6" width="6.59765625" style="41" customWidth="1"/>
    <col min="7" max="7" width="4.46484375" style="41" customWidth="1"/>
    <col min="8" max="8" width="3.59765625" style="41" customWidth="1"/>
    <col min="9" max="9" width="4.46484375" style="41" customWidth="1"/>
    <col min="10" max="10" width="12.1328125" style="41" customWidth="1"/>
    <col min="11" max="11" width="5.86328125" style="41" bestFit="1" customWidth="1"/>
    <col min="12" max="12" width="13.59765625" style="41" customWidth="1"/>
    <col min="13" max="13" width="13.3984375" style="41" customWidth="1"/>
    <col min="14" max="14" width="12.1328125" style="41" customWidth="1"/>
    <col min="15" max="15" width="4.46484375" style="41" customWidth="1"/>
    <col min="16" max="16" width="3.59765625" style="41" customWidth="1"/>
    <col min="17" max="17" width="4.46484375" style="41" customWidth="1"/>
    <col min="18" max="18" width="6.59765625" style="41" customWidth="1"/>
    <col min="19" max="19" width="4.46484375" style="41" customWidth="1"/>
    <col min="20" max="20" width="3.59765625" style="41" customWidth="1"/>
    <col min="21" max="21" width="4.46484375" style="41" customWidth="1"/>
    <col min="22" max="22" width="12.1328125" style="41" customWidth="1"/>
    <col min="23" max="23" width="5.86328125" style="41" bestFit="1" customWidth="1"/>
    <col min="24" max="24" width="13.59765625" style="41" customWidth="1"/>
    <col min="25" max="16384" width="9.06640625" style="41"/>
  </cols>
  <sheetData>
    <row r="1" spans="1:26" ht="22.5" customHeight="1" x14ac:dyDescent="0.25">
      <c r="A1" s="890" t="s">
        <v>50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 t="s">
        <v>50</v>
      </c>
      <c r="N1" s="890"/>
      <c r="O1" s="890"/>
      <c r="P1" s="890"/>
      <c r="Q1" s="890"/>
      <c r="R1" s="890"/>
      <c r="S1" s="890"/>
      <c r="T1" s="890"/>
      <c r="U1" s="890"/>
      <c r="V1" s="890"/>
      <c r="W1" s="890"/>
      <c r="X1" s="890"/>
    </row>
    <row r="2" spans="1:26" ht="27" customHeight="1" x14ac:dyDescent="0.25">
      <c r="A2" s="81"/>
      <c r="B2" s="891"/>
      <c r="C2" s="892"/>
      <c r="D2" s="892"/>
      <c r="E2" s="892"/>
      <c r="F2" s="892"/>
      <c r="G2" s="125"/>
      <c r="M2" s="81"/>
      <c r="N2" s="891"/>
      <c r="O2" s="892"/>
      <c r="P2" s="892"/>
      <c r="Q2" s="892"/>
      <c r="R2" s="892"/>
      <c r="S2" s="125"/>
    </row>
    <row r="3" spans="1:26" ht="27.75" customHeight="1" x14ac:dyDescent="0.25">
      <c r="A3" s="82" t="s">
        <v>26</v>
      </c>
      <c r="B3" s="83">
        <v>2</v>
      </c>
      <c r="C3" s="84" t="s">
        <v>27</v>
      </c>
      <c r="D3" s="84"/>
      <c r="E3" s="84">
        <v>21</v>
      </c>
      <c r="F3" s="85" t="s">
        <v>28</v>
      </c>
      <c r="G3" s="887" t="s">
        <v>32</v>
      </c>
      <c r="H3" s="888"/>
      <c r="I3" s="887"/>
      <c r="J3" s="889"/>
      <c r="K3" s="889"/>
      <c r="L3" s="888"/>
      <c r="M3" s="82" t="s">
        <v>26</v>
      </c>
      <c r="N3" s="83">
        <v>2</v>
      </c>
      <c r="O3" s="84" t="s">
        <v>27</v>
      </c>
      <c r="P3" s="84"/>
      <c r="Q3" s="84">
        <v>21</v>
      </c>
      <c r="R3" s="85" t="s">
        <v>28</v>
      </c>
      <c r="S3" s="887" t="s">
        <v>32</v>
      </c>
      <c r="T3" s="888"/>
      <c r="U3" s="887"/>
      <c r="V3" s="889"/>
      <c r="W3" s="889"/>
      <c r="X3" s="888"/>
    </row>
    <row r="4" spans="1:26" ht="27.75" customHeight="1" x14ac:dyDescent="0.25">
      <c r="A4" s="82" t="s">
        <v>20</v>
      </c>
      <c r="B4" s="884" t="s">
        <v>225</v>
      </c>
      <c r="C4" s="885"/>
      <c r="D4" s="885"/>
      <c r="E4" s="885"/>
      <c r="F4" s="886"/>
      <c r="G4" s="887" t="s">
        <v>182</v>
      </c>
      <c r="H4" s="888"/>
      <c r="I4" s="887" t="s">
        <v>183</v>
      </c>
      <c r="J4" s="889"/>
      <c r="K4" s="889"/>
      <c r="L4" s="888"/>
      <c r="M4" s="82" t="s">
        <v>20</v>
      </c>
      <c r="N4" s="884" t="s">
        <v>226</v>
      </c>
      <c r="O4" s="885"/>
      <c r="P4" s="885"/>
      <c r="Q4" s="885"/>
      <c r="R4" s="886"/>
      <c r="S4" s="887" t="s">
        <v>21</v>
      </c>
      <c r="T4" s="888"/>
      <c r="U4" s="887" t="s">
        <v>183</v>
      </c>
      <c r="V4" s="889"/>
      <c r="W4" s="889"/>
      <c r="X4" s="888"/>
    </row>
    <row r="5" spans="1:26" ht="27" customHeight="1" x14ac:dyDescent="0.25">
      <c r="A5" s="86" t="s">
        <v>31</v>
      </c>
      <c r="B5" s="899"/>
      <c r="C5" s="900"/>
      <c r="D5" s="900"/>
      <c r="E5" s="900"/>
      <c r="F5" s="900"/>
      <c r="G5" s="899" t="s">
        <v>22</v>
      </c>
      <c r="H5" s="901"/>
      <c r="I5" s="899"/>
      <c r="J5" s="900"/>
      <c r="K5" s="900"/>
      <c r="L5" s="901"/>
      <c r="M5" s="86" t="s">
        <v>31</v>
      </c>
      <c r="N5" s="899"/>
      <c r="O5" s="900"/>
      <c r="P5" s="900"/>
      <c r="Q5" s="900"/>
      <c r="R5" s="900"/>
      <c r="S5" s="899"/>
      <c r="T5" s="901"/>
      <c r="U5" s="899"/>
      <c r="V5" s="900"/>
      <c r="W5" s="900"/>
      <c r="X5" s="901"/>
    </row>
    <row r="6" spans="1:26" x14ac:dyDescent="0.25">
      <c r="F6" s="125"/>
      <c r="G6" s="125"/>
      <c r="R6" s="125"/>
      <c r="S6" s="125"/>
    </row>
    <row r="7" spans="1:26" ht="16.149999999999999" x14ac:dyDescent="0.25">
      <c r="A7" s="87" t="s">
        <v>23</v>
      </c>
      <c r="B7" s="893" t="s">
        <v>18</v>
      </c>
      <c r="C7" s="894"/>
      <c r="D7" s="894"/>
      <c r="E7" s="88"/>
      <c r="F7" s="89" t="s">
        <v>7</v>
      </c>
      <c r="G7" s="88"/>
      <c r="H7" s="895" t="s">
        <v>18</v>
      </c>
      <c r="I7" s="895"/>
      <c r="J7" s="896"/>
      <c r="K7" s="897" t="s">
        <v>19</v>
      </c>
      <c r="L7" s="898"/>
      <c r="M7" s="87" t="s">
        <v>23</v>
      </c>
      <c r="N7" s="893" t="s">
        <v>18</v>
      </c>
      <c r="O7" s="894"/>
      <c r="P7" s="894"/>
      <c r="Q7" s="88"/>
      <c r="R7" s="89" t="s">
        <v>7</v>
      </c>
      <c r="S7" s="88"/>
      <c r="T7" s="895" t="s">
        <v>18</v>
      </c>
      <c r="U7" s="895"/>
      <c r="V7" s="896"/>
      <c r="W7" s="897" t="s">
        <v>19</v>
      </c>
      <c r="X7" s="898"/>
    </row>
    <row r="8" spans="1:26" ht="27" customHeight="1" x14ac:dyDescent="0.25">
      <c r="A8" s="90" t="s">
        <v>132</v>
      </c>
      <c r="B8" s="902"/>
      <c r="C8" s="903"/>
      <c r="D8" s="903"/>
      <c r="E8" s="91"/>
      <c r="F8" s="92" t="s">
        <v>133</v>
      </c>
      <c r="G8" s="92"/>
      <c r="H8" s="903"/>
      <c r="I8" s="903"/>
      <c r="J8" s="904"/>
      <c r="K8" s="123" t="s">
        <v>43</v>
      </c>
      <c r="L8" s="905" t="s">
        <v>131</v>
      </c>
      <c r="M8" s="90" t="s">
        <v>9</v>
      </c>
      <c r="N8" s="902"/>
      <c r="O8" s="903"/>
      <c r="P8" s="903"/>
      <c r="Q8" s="91"/>
      <c r="R8" s="92" t="s">
        <v>133</v>
      </c>
      <c r="S8" s="92"/>
      <c r="T8" s="903"/>
      <c r="U8" s="903"/>
      <c r="V8" s="904"/>
      <c r="W8" s="123" t="s">
        <v>43</v>
      </c>
      <c r="X8" s="905" t="s">
        <v>131</v>
      </c>
      <c r="Z8" s="125"/>
    </row>
    <row r="9" spans="1:26" ht="14.1" customHeight="1" x14ac:dyDescent="0.25">
      <c r="A9" s="908" t="s">
        <v>134</v>
      </c>
      <c r="B9" s="93"/>
      <c r="C9" s="909"/>
      <c r="D9" s="910" t="s">
        <v>30</v>
      </c>
      <c r="E9" s="64"/>
      <c r="F9" s="122" t="s">
        <v>135</v>
      </c>
      <c r="G9" s="122"/>
      <c r="H9" s="910" t="s">
        <v>136</v>
      </c>
      <c r="I9" s="909"/>
      <c r="J9" s="94"/>
      <c r="K9" s="911" t="s">
        <v>44</v>
      </c>
      <c r="L9" s="906"/>
      <c r="M9" s="908" t="s">
        <v>134</v>
      </c>
      <c r="N9" s="93"/>
      <c r="O9" s="909"/>
      <c r="P9" s="910" t="s">
        <v>30</v>
      </c>
      <c r="Q9" s="64"/>
      <c r="R9" s="131" t="s">
        <v>135</v>
      </c>
      <c r="S9" s="131"/>
      <c r="T9" s="910" t="s">
        <v>136</v>
      </c>
      <c r="U9" s="909"/>
      <c r="V9" s="94"/>
      <c r="W9" s="911" t="s">
        <v>44</v>
      </c>
      <c r="X9" s="906"/>
    </row>
    <row r="10" spans="1:26" ht="14.1" customHeight="1" x14ac:dyDescent="0.25">
      <c r="A10" s="908"/>
      <c r="B10" s="93"/>
      <c r="C10" s="909"/>
      <c r="D10" s="910"/>
      <c r="E10" s="64"/>
      <c r="F10" s="122" t="s">
        <v>137</v>
      </c>
      <c r="G10" s="122"/>
      <c r="H10" s="910"/>
      <c r="I10" s="909"/>
      <c r="J10" s="94"/>
      <c r="K10" s="911"/>
      <c r="L10" s="906"/>
      <c r="M10" s="908"/>
      <c r="N10" s="93"/>
      <c r="O10" s="909"/>
      <c r="P10" s="910"/>
      <c r="Q10" s="64"/>
      <c r="R10" s="131" t="s">
        <v>137</v>
      </c>
      <c r="S10" s="131"/>
      <c r="T10" s="910"/>
      <c r="U10" s="909"/>
      <c r="V10" s="94"/>
      <c r="W10" s="911"/>
      <c r="X10" s="906"/>
    </row>
    <row r="11" spans="1:26" ht="14.1" customHeight="1" x14ac:dyDescent="0.25">
      <c r="A11" s="908"/>
      <c r="B11" s="93"/>
      <c r="C11" s="909"/>
      <c r="D11" s="910"/>
      <c r="E11" s="64"/>
      <c r="F11" s="122"/>
      <c r="G11" s="122"/>
      <c r="H11" s="910"/>
      <c r="I11" s="909"/>
      <c r="J11" s="94"/>
      <c r="K11" s="911" t="s">
        <v>8</v>
      </c>
      <c r="L11" s="906"/>
      <c r="M11" s="908"/>
      <c r="N11" s="93"/>
      <c r="O11" s="909"/>
      <c r="P11" s="910"/>
      <c r="Q11" s="64"/>
      <c r="R11" s="131"/>
      <c r="S11" s="131"/>
      <c r="T11" s="910"/>
      <c r="U11" s="909"/>
      <c r="V11" s="94"/>
      <c r="W11" s="911" t="s">
        <v>8</v>
      </c>
      <c r="X11" s="906"/>
    </row>
    <row r="12" spans="1:26" ht="14.1" customHeight="1" x14ac:dyDescent="0.25">
      <c r="A12" s="908"/>
      <c r="B12" s="93"/>
      <c r="C12" s="909"/>
      <c r="D12" s="910"/>
      <c r="E12" s="64"/>
      <c r="F12" s="122"/>
      <c r="G12" s="122"/>
      <c r="H12" s="910"/>
      <c r="I12" s="909"/>
      <c r="J12" s="94"/>
      <c r="K12" s="911"/>
      <c r="L12" s="906"/>
      <c r="M12" s="908"/>
      <c r="N12" s="93"/>
      <c r="O12" s="909"/>
      <c r="P12" s="910"/>
      <c r="Q12" s="64"/>
      <c r="R12" s="131"/>
      <c r="S12" s="131"/>
      <c r="T12" s="910"/>
      <c r="U12" s="909"/>
      <c r="V12" s="94"/>
      <c r="W12" s="911"/>
      <c r="X12" s="906"/>
    </row>
    <row r="13" spans="1:26" ht="14.1" customHeight="1" x14ac:dyDescent="0.25">
      <c r="A13" s="124"/>
      <c r="B13" s="93"/>
      <c r="C13" s="121"/>
      <c r="D13" s="122"/>
      <c r="E13" s="64"/>
      <c r="F13" s="122"/>
      <c r="G13" s="122"/>
      <c r="H13" s="122"/>
      <c r="I13" s="121"/>
      <c r="J13" s="94"/>
      <c r="K13" s="911"/>
      <c r="L13" s="907"/>
      <c r="M13" s="124"/>
      <c r="N13" s="93"/>
      <c r="O13" s="130"/>
      <c r="P13" s="131"/>
      <c r="Q13" s="64"/>
      <c r="R13" s="131"/>
      <c r="S13" s="131"/>
      <c r="T13" s="131"/>
      <c r="U13" s="130"/>
      <c r="V13" s="94"/>
      <c r="W13" s="911"/>
      <c r="X13" s="907"/>
    </row>
    <row r="14" spans="1:26" ht="27.75" customHeight="1" x14ac:dyDescent="0.25">
      <c r="A14" s="90" t="s">
        <v>138</v>
      </c>
      <c r="B14" s="902"/>
      <c r="C14" s="903"/>
      <c r="D14" s="903"/>
      <c r="E14" s="91"/>
      <c r="F14" s="92" t="s">
        <v>133</v>
      </c>
      <c r="G14" s="92"/>
      <c r="H14" s="903"/>
      <c r="I14" s="903"/>
      <c r="J14" s="904"/>
      <c r="K14" s="123" t="s">
        <v>43</v>
      </c>
      <c r="L14" s="905" t="s">
        <v>131</v>
      </c>
      <c r="M14" s="90" t="s">
        <v>139</v>
      </c>
      <c r="N14" s="902"/>
      <c r="O14" s="903"/>
      <c r="P14" s="903"/>
      <c r="Q14" s="91"/>
      <c r="R14" s="92" t="s">
        <v>133</v>
      </c>
      <c r="S14" s="92"/>
      <c r="T14" s="903"/>
      <c r="U14" s="903"/>
      <c r="V14" s="904"/>
      <c r="W14" s="123" t="s">
        <v>43</v>
      </c>
      <c r="X14" s="905" t="s">
        <v>131</v>
      </c>
    </row>
    <row r="15" spans="1:26" ht="14.1" customHeight="1" x14ac:dyDescent="0.25">
      <c r="A15" s="908" t="s">
        <v>47</v>
      </c>
      <c r="B15" s="93"/>
      <c r="C15" s="909"/>
      <c r="D15" s="910" t="s">
        <v>30</v>
      </c>
      <c r="E15" s="64"/>
      <c r="F15" s="131" t="s">
        <v>135</v>
      </c>
      <c r="G15" s="131"/>
      <c r="H15" s="910" t="s">
        <v>136</v>
      </c>
      <c r="I15" s="909"/>
      <c r="J15" s="94"/>
      <c r="K15" s="911" t="s">
        <v>44</v>
      </c>
      <c r="L15" s="906"/>
      <c r="M15" s="908" t="s">
        <v>140</v>
      </c>
      <c r="N15" s="93"/>
      <c r="O15" s="909"/>
      <c r="P15" s="910" t="s">
        <v>30</v>
      </c>
      <c r="Q15" s="64"/>
      <c r="R15" s="131" t="s">
        <v>135</v>
      </c>
      <c r="S15" s="131"/>
      <c r="T15" s="910" t="s">
        <v>136</v>
      </c>
      <c r="U15" s="909"/>
      <c r="V15" s="94"/>
      <c r="W15" s="911" t="s">
        <v>44</v>
      </c>
      <c r="X15" s="906"/>
    </row>
    <row r="16" spans="1:26" ht="14.1" customHeight="1" x14ac:dyDescent="0.25">
      <c r="A16" s="908"/>
      <c r="B16" s="93"/>
      <c r="C16" s="909"/>
      <c r="D16" s="910"/>
      <c r="E16" s="64"/>
      <c r="F16" s="131" t="s">
        <v>137</v>
      </c>
      <c r="G16" s="131"/>
      <c r="H16" s="910"/>
      <c r="I16" s="909"/>
      <c r="J16" s="94"/>
      <c r="K16" s="911"/>
      <c r="L16" s="907"/>
      <c r="M16" s="908"/>
      <c r="N16" s="93"/>
      <c r="O16" s="909"/>
      <c r="P16" s="910"/>
      <c r="Q16" s="64"/>
      <c r="R16" s="131" t="s">
        <v>137</v>
      </c>
      <c r="S16" s="131"/>
      <c r="T16" s="910"/>
      <c r="U16" s="909"/>
      <c r="V16" s="94"/>
      <c r="W16" s="911"/>
      <c r="X16" s="907"/>
    </row>
    <row r="17" spans="1:24" ht="14.1" customHeight="1" x14ac:dyDescent="0.25">
      <c r="A17" s="908"/>
      <c r="B17" s="93"/>
      <c r="C17" s="909"/>
      <c r="D17" s="910"/>
      <c r="E17" s="64"/>
      <c r="F17" s="914"/>
      <c r="G17" s="131"/>
      <c r="H17" s="910"/>
      <c r="I17" s="909"/>
      <c r="J17" s="94"/>
      <c r="K17" s="911" t="s">
        <v>8</v>
      </c>
      <c r="L17" s="912" t="s">
        <v>177</v>
      </c>
      <c r="M17" s="908"/>
      <c r="N17" s="93"/>
      <c r="O17" s="909"/>
      <c r="P17" s="910"/>
      <c r="Q17" s="64"/>
      <c r="R17" s="131"/>
      <c r="S17" s="131"/>
      <c r="T17" s="910"/>
      <c r="U17" s="909"/>
      <c r="V17" s="94"/>
      <c r="W17" s="911" t="s">
        <v>8</v>
      </c>
      <c r="X17" s="912" t="s">
        <v>177</v>
      </c>
    </row>
    <row r="18" spans="1:24" ht="14.1" customHeight="1" x14ac:dyDescent="0.25">
      <c r="A18" s="908"/>
      <c r="B18" s="93"/>
      <c r="C18" s="909"/>
      <c r="D18" s="910"/>
      <c r="E18" s="64"/>
      <c r="F18" s="914"/>
      <c r="G18" s="131"/>
      <c r="H18" s="910"/>
      <c r="I18" s="909"/>
      <c r="J18" s="94"/>
      <c r="K18" s="911"/>
      <c r="L18" s="402"/>
      <c r="M18" s="908"/>
      <c r="N18" s="93"/>
      <c r="O18" s="909"/>
      <c r="P18" s="910"/>
      <c r="Q18" s="64"/>
      <c r="R18" s="131"/>
      <c r="S18" s="131"/>
      <c r="T18" s="910"/>
      <c r="U18" s="909"/>
      <c r="V18" s="94"/>
      <c r="W18" s="911"/>
      <c r="X18" s="402"/>
    </row>
    <row r="19" spans="1:24" ht="14.1" customHeight="1" x14ac:dyDescent="0.25">
      <c r="A19" s="95"/>
      <c r="B19" s="93"/>
      <c r="C19" s="130"/>
      <c r="D19" s="131"/>
      <c r="E19" s="64"/>
      <c r="F19" s="131"/>
      <c r="G19" s="131"/>
      <c r="H19" s="131"/>
      <c r="I19" s="130"/>
      <c r="J19" s="94"/>
      <c r="K19" s="911"/>
      <c r="L19" s="913"/>
      <c r="M19" s="95"/>
      <c r="N19" s="93"/>
      <c r="O19" s="130"/>
      <c r="P19" s="131"/>
      <c r="Q19" s="64"/>
      <c r="R19" s="131"/>
      <c r="S19" s="131"/>
      <c r="T19" s="131"/>
      <c r="U19" s="130"/>
      <c r="V19" s="94"/>
      <c r="W19" s="911"/>
      <c r="X19" s="913"/>
    </row>
    <row r="20" spans="1:24" ht="27.75" customHeight="1" x14ac:dyDescent="0.25">
      <c r="A20" s="90" t="s">
        <v>141</v>
      </c>
      <c r="B20" s="902"/>
      <c r="C20" s="903"/>
      <c r="D20" s="903"/>
      <c r="E20" s="91"/>
      <c r="F20" s="92" t="s">
        <v>133</v>
      </c>
      <c r="G20" s="92"/>
      <c r="H20" s="903"/>
      <c r="I20" s="903"/>
      <c r="J20" s="904"/>
      <c r="K20" s="123" t="s">
        <v>43</v>
      </c>
      <c r="L20" s="905" t="s">
        <v>131</v>
      </c>
      <c r="M20" s="90" t="s">
        <v>142</v>
      </c>
      <c r="N20" s="902"/>
      <c r="O20" s="903"/>
      <c r="P20" s="903"/>
      <c r="Q20" s="91"/>
      <c r="R20" s="92" t="s">
        <v>133</v>
      </c>
      <c r="S20" s="92"/>
      <c r="T20" s="903"/>
      <c r="U20" s="903"/>
      <c r="V20" s="904"/>
      <c r="W20" s="123" t="s">
        <v>43</v>
      </c>
      <c r="X20" s="905" t="s">
        <v>131</v>
      </c>
    </row>
    <row r="21" spans="1:24" ht="14.1" customHeight="1" x14ac:dyDescent="0.25">
      <c r="A21" s="908" t="s">
        <v>143</v>
      </c>
      <c r="B21" s="93"/>
      <c r="C21" s="909"/>
      <c r="D21" s="910" t="s">
        <v>30</v>
      </c>
      <c r="E21" s="64"/>
      <c r="F21" s="131" t="s">
        <v>135</v>
      </c>
      <c r="G21" s="131"/>
      <c r="H21" s="910" t="s">
        <v>136</v>
      </c>
      <c r="I21" s="909"/>
      <c r="J21" s="94"/>
      <c r="K21" s="911" t="s">
        <v>44</v>
      </c>
      <c r="L21" s="906"/>
      <c r="M21" s="908" t="s">
        <v>143</v>
      </c>
      <c r="N21" s="93"/>
      <c r="O21" s="909"/>
      <c r="P21" s="910" t="s">
        <v>30</v>
      </c>
      <c r="Q21" s="64"/>
      <c r="R21" s="131" t="s">
        <v>135</v>
      </c>
      <c r="S21" s="131"/>
      <c r="T21" s="910" t="s">
        <v>136</v>
      </c>
      <c r="U21" s="909"/>
      <c r="V21" s="94"/>
      <c r="W21" s="911" t="s">
        <v>44</v>
      </c>
      <c r="X21" s="906"/>
    </row>
    <row r="22" spans="1:24" ht="14.1" customHeight="1" x14ac:dyDescent="0.25">
      <c r="A22" s="908"/>
      <c r="B22" s="93"/>
      <c r="C22" s="909"/>
      <c r="D22" s="910"/>
      <c r="E22" s="64"/>
      <c r="F22" s="131" t="s">
        <v>137</v>
      </c>
      <c r="G22" s="131"/>
      <c r="H22" s="910"/>
      <c r="I22" s="909"/>
      <c r="J22" s="94"/>
      <c r="K22" s="911"/>
      <c r="L22" s="907"/>
      <c r="M22" s="908"/>
      <c r="N22" s="93"/>
      <c r="O22" s="909"/>
      <c r="P22" s="910"/>
      <c r="Q22" s="64"/>
      <c r="R22" s="131" t="s">
        <v>137</v>
      </c>
      <c r="S22" s="131"/>
      <c r="T22" s="910"/>
      <c r="U22" s="909"/>
      <c r="V22" s="94"/>
      <c r="W22" s="911"/>
      <c r="X22" s="907"/>
    </row>
    <row r="23" spans="1:24" ht="14.1" customHeight="1" x14ac:dyDescent="0.25">
      <c r="A23" s="908"/>
      <c r="B23" s="93"/>
      <c r="C23" s="909"/>
      <c r="D23" s="910"/>
      <c r="E23" s="64"/>
      <c r="F23" s="131"/>
      <c r="G23" s="131"/>
      <c r="H23" s="910"/>
      <c r="I23" s="909"/>
      <c r="J23" s="94"/>
      <c r="K23" s="911" t="s">
        <v>8</v>
      </c>
      <c r="L23" s="912" t="s">
        <v>177</v>
      </c>
      <c r="M23" s="908"/>
      <c r="N23" s="93"/>
      <c r="O23" s="909"/>
      <c r="P23" s="910"/>
      <c r="Q23" s="64"/>
      <c r="R23" s="235"/>
      <c r="S23" s="131"/>
      <c r="T23" s="910"/>
      <c r="U23" s="909"/>
      <c r="V23" s="94"/>
      <c r="W23" s="911" t="s">
        <v>8</v>
      </c>
      <c r="X23" s="912" t="s">
        <v>177</v>
      </c>
    </row>
    <row r="24" spans="1:24" ht="14.1" customHeight="1" x14ac:dyDescent="0.25">
      <c r="A24" s="908"/>
      <c r="B24" s="93"/>
      <c r="C24" s="909"/>
      <c r="D24" s="910"/>
      <c r="E24" s="64"/>
      <c r="F24" s="131"/>
      <c r="G24" s="131"/>
      <c r="H24" s="910"/>
      <c r="I24" s="909"/>
      <c r="J24" s="94"/>
      <c r="K24" s="911"/>
      <c r="L24" s="402"/>
      <c r="M24" s="908"/>
      <c r="N24" s="93"/>
      <c r="O24" s="909"/>
      <c r="P24" s="910"/>
      <c r="Q24" s="64"/>
      <c r="R24" s="235"/>
      <c r="S24" s="131"/>
      <c r="T24" s="910"/>
      <c r="U24" s="909"/>
      <c r="V24" s="94"/>
      <c r="W24" s="911"/>
      <c r="X24" s="402"/>
    </row>
    <row r="25" spans="1:24" ht="14.1" customHeight="1" x14ac:dyDescent="0.25">
      <c r="A25" s="124"/>
      <c r="B25" s="93"/>
      <c r="C25" s="130"/>
      <c r="D25" s="131"/>
      <c r="E25" s="64"/>
      <c r="F25" s="131"/>
      <c r="G25" s="131"/>
      <c r="H25" s="131"/>
      <c r="I25" s="130"/>
      <c r="J25" s="94"/>
      <c r="K25" s="911"/>
      <c r="L25" s="913"/>
      <c r="M25" s="124"/>
      <c r="N25" s="93"/>
      <c r="O25" s="130"/>
      <c r="P25" s="131"/>
      <c r="Q25" s="64"/>
      <c r="R25" s="131"/>
      <c r="S25" s="131"/>
      <c r="T25" s="131"/>
      <c r="U25" s="130"/>
      <c r="V25" s="94"/>
      <c r="W25" s="911"/>
      <c r="X25" s="913"/>
    </row>
    <row r="26" spans="1:24" ht="27" customHeight="1" x14ac:dyDescent="0.25">
      <c r="A26" s="90" t="s">
        <v>144</v>
      </c>
      <c r="B26" s="902"/>
      <c r="C26" s="903"/>
      <c r="D26" s="903"/>
      <c r="E26" s="91"/>
      <c r="F26" s="92" t="s">
        <v>133</v>
      </c>
      <c r="G26" s="92"/>
      <c r="H26" s="903"/>
      <c r="I26" s="903"/>
      <c r="J26" s="904"/>
      <c r="K26" s="123" t="s">
        <v>43</v>
      </c>
      <c r="L26" s="905" t="s">
        <v>131</v>
      </c>
      <c r="M26" s="90" t="s">
        <v>144</v>
      </c>
      <c r="N26" s="902"/>
      <c r="O26" s="903"/>
      <c r="P26" s="903"/>
      <c r="Q26" s="91"/>
      <c r="R26" s="92" t="s">
        <v>133</v>
      </c>
      <c r="S26" s="92"/>
      <c r="T26" s="903"/>
      <c r="U26" s="903"/>
      <c r="V26" s="904"/>
      <c r="W26" s="123" t="s">
        <v>43</v>
      </c>
      <c r="X26" s="905" t="s">
        <v>131</v>
      </c>
    </row>
    <row r="27" spans="1:24" ht="14.1" customHeight="1" x14ac:dyDescent="0.25">
      <c r="A27" s="908" t="s">
        <v>145</v>
      </c>
      <c r="B27" s="93"/>
      <c r="C27" s="909"/>
      <c r="D27" s="910" t="s">
        <v>30</v>
      </c>
      <c r="E27" s="64"/>
      <c r="F27" s="131" t="s">
        <v>135</v>
      </c>
      <c r="G27" s="131"/>
      <c r="H27" s="910" t="s">
        <v>136</v>
      </c>
      <c r="I27" s="909"/>
      <c r="J27" s="94"/>
      <c r="K27" s="911" t="s">
        <v>44</v>
      </c>
      <c r="L27" s="906"/>
      <c r="M27" s="908" t="s">
        <v>145</v>
      </c>
      <c r="N27" s="93"/>
      <c r="O27" s="909"/>
      <c r="P27" s="910" t="s">
        <v>30</v>
      </c>
      <c r="Q27" s="64"/>
      <c r="R27" s="131" t="s">
        <v>135</v>
      </c>
      <c r="S27" s="131"/>
      <c r="T27" s="910" t="s">
        <v>136</v>
      </c>
      <c r="U27" s="909"/>
      <c r="V27" s="94"/>
      <c r="W27" s="911" t="s">
        <v>44</v>
      </c>
      <c r="X27" s="906"/>
    </row>
    <row r="28" spans="1:24" ht="14.1" customHeight="1" x14ac:dyDescent="0.25">
      <c r="A28" s="908"/>
      <c r="B28" s="93"/>
      <c r="C28" s="909"/>
      <c r="D28" s="910"/>
      <c r="E28" s="64"/>
      <c r="F28" s="131" t="s">
        <v>137</v>
      </c>
      <c r="G28" s="131"/>
      <c r="H28" s="910"/>
      <c r="I28" s="909"/>
      <c r="J28" s="94"/>
      <c r="K28" s="911"/>
      <c r="L28" s="907"/>
      <c r="M28" s="908"/>
      <c r="N28" s="93"/>
      <c r="O28" s="909"/>
      <c r="P28" s="910"/>
      <c r="Q28" s="64"/>
      <c r="R28" s="131" t="s">
        <v>137</v>
      </c>
      <c r="S28" s="131"/>
      <c r="T28" s="910"/>
      <c r="U28" s="909"/>
      <c r="V28" s="94"/>
      <c r="W28" s="911"/>
      <c r="X28" s="907"/>
    </row>
    <row r="29" spans="1:24" ht="14.1" customHeight="1" x14ac:dyDescent="0.25">
      <c r="A29" s="908"/>
      <c r="B29" s="93"/>
      <c r="C29" s="909"/>
      <c r="D29" s="910"/>
      <c r="E29" s="64"/>
      <c r="F29" s="914"/>
      <c r="G29" s="131"/>
      <c r="H29" s="910"/>
      <c r="I29" s="909"/>
      <c r="J29" s="94"/>
      <c r="K29" s="911" t="s">
        <v>8</v>
      </c>
      <c r="L29" s="912" t="s">
        <v>177</v>
      </c>
      <c r="M29" s="908"/>
      <c r="N29" s="93"/>
      <c r="O29" s="909"/>
      <c r="P29" s="910"/>
      <c r="Q29" s="64"/>
      <c r="R29" s="131"/>
      <c r="S29" s="131"/>
      <c r="T29" s="910"/>
      <c r="U29" s="909"/>
      <c r="V29" s="94"/>
      <c r="W29" s="911" t="s">
        <v>8</v>
      </c>
      <c r="X29" s="912" t="s">
        <v>177</v>
      </c>
    </row>
    <row r="30" spans="1:24" ht="14.1" customHeight="1" x14ac:dyDescent="0.25">
      <c r="A30" s="908"/>
      <c r="B30" s="93"/>
      <c r="C30" s="909"/>
      <c r="D30" s="910"/>
      <c r="E30" s="64"/>
      <c r="F30" s="914"/>
      <c r="G30" s="131"/>
      <c r="H30" s="910"/>
      <c r="I30" s="909"/>
      <c r="J30" s="94"/>
      <c r="K30" s="911"/>
      <c r="L30" s="402"/>
      <c r="M30" s="908"/>
      <c r="N30" s="93"/>
      <c r="O30" s="909"/>
      <c r="P30" s="910"/>
      <c r="Q30" s="64"/>
      <c r="R30" s="131"/>
      <c r="S30" s="131"/>
      <c r="T30" s="910"/>
      <c r="U30" s="909"/>
      <c r="V30" s="94"/>
      <c r="W30" s="911"/>
      <c r="X30" s="402"/>
    </row>
    <row r="31" spans="1:24" ht="14.1" customHeight="1" x14ac:dyDescent="0.25">
      <c r="A31" s="95"/>
      <c r="B31" s="93"/>
      <c r="C31" s="130"/>
      <c r="D31" s="131"/>
      <c r="E31" s="64"/>
      <c r="F31" s="131"/>
      <c r="G31" s="131"/>
      <c r="H31" s="131"/>
      <c r="I31" s="130"/>
      <c r="J31" s="94"/>
      <c r="K31" s="911"/>
      <c r="L31" s="913"/>
      <c r="M31" s="95"/>
      <c r="N31" s="93"/>
      <c r="O31" s="130"/>
      <c r="P31" s="131"/>
      <c r="Q31" s="64"/>
      <c r="R31" s="131"/>
      <c r="S31" s="131"/>
      <c r="T31" s="131"/>
      <c r="U31" s="130"/>
      <c r="V31" s="94"/>
      <c r="W31" s="911"/>
      <c r="X31" s="913"/>
    </row>
    <row r="32" spans="1:24" ht="27.75" customHeight="1" x14ac:dyDescent="0.25">
      <c r="A32" s="90" t="s">
        <v>51</v>
      </c>
      <c r="B32" s="902"/>
      <c r="C32" s="903"/>
      <c r="D32" s="903"/>
      <c r="E32" s="91"/>
      <c r="F32" s="92" t="s">
        <v>133</v>
      </c>
      <c r="G32" s="92"/>
      <c r="H32" s="903"/>
      <c r="I32" s="903"/>
      <c r="J32" s="904"/>
      <c r="K32" s="123" t="s">
        <v>43</v>
      </c>
      <c r="L32" s="905" t="s">
        <v>131</v>
      </c>
      <c r="M32" s="90" t="s">
        <v>51</v>
      </c>
      <c r="N32" s="902"/>
      <c r="O32" s="903"/>
      <c r="P32" s="903"/>
      <c r="Q32" s="91"/>
      <c r="R32" s="92" t="s">
        <v>133</v>
      </c>
      <c r="S32" s="92"/>
      <c r="T32" s="903"/>
      <c r="U32" s="903"/>
      <c r="V32" s="904"/>
      <c r="W32" s="123" t="s">
        <v>43</v>
      </c>
      <c r="X32" s="905" t="s">
        <v>131</v>
      </c>
    </row>
    <row r="33" spans="1:24" ht="14.1" customHeight="1" x14ac:dyDescent="0.25">
      <c r="A33" s="908" t="s">
        <v>146</v>
      </c>
      <c r="B33" s="78" t="s">
        <v>178</v>
      </c>
      <c r="C33" s="909"/>
      <c r="D33" s="910" t="s">
        <v>30</v>
      </c>
      <c r="E33" s="64"/>
      <c r="F33" s="131" t="s">
        <v>135</v>
      </c>
      <c r="G33" s="131"/>
      <c r="H33" s="910" t="s">
        <v>136</v>
      </c>
      <c r="I33" s="909"/>
      <c r="J33" s="202" t="s">
        <v>179</v>
      </c>
      <c r="K33" s="911" t="s">
        <v>44</v>
      </c>
      <c r="L33" s="906"/>
      <c r="M33" s="908" t="s">
        <v>146</v>
      </c>
      <c r="N33" s="93"/>
      <c r="O33" s="909"/>
      <c r="P33" s="910" t="s">
        <v>30</v>
      </c>
      <c r="Q33" s="64"/>
      <c r="R33" s="131" t="s">
        <v>135</v>
      </c>
      <c r="S33" s="131"/>
      <c r="T33" s="910" t="s">
        <v>136</v>
      </c>
      <c r="U33" s="909"/>
      <c r="V33" s="94"/>
      <c r="W33" s="911" t="s">
        <v>44</v>
      </c>
      <c r="X33" s="906"/>
    </row>
    <row r="34" spans="1:24" ht="14.1" customHeight="1" x14ac:dyDescent="0.25">
      <c r="A34" s="908"/>
      <c r="B34" s="93"/>
      <c r="C34" s="909"/>
      <c r="D34" s="910"/>
      <c r="E34" s="64"/>
      <c r="F34" s="131" t="s">
        <v>137</v>
      </c>
      <c r="G34" s="131"/>
      <c r="H34" s="910"/>
      <c r="I34" s="909"/>
      <c r="J34" s="94"/>
      <c r="K34" s="911"/>
      <c r="L34" s="907"/>
      <c r="M34" s="908"/>
      <c r="N34" s="93"/>
      <c r="O34" s="909"/>
      <c r="P34" s="910"/>
      <c r="Q34" s="64"/>
      <c r="R34" s="131" t="s">
        <v>137</v>
      </c>
      <c r="S34" s="131"/>
      <c r="T34" s="910"/>
      <c r="U34" s="909"/>
      <c r="V34" s="94"/>
      <c r="W34" s="911"/>
      <c r="X34" s="907"/>
    </row>
    <row r="35" spans="1:24" ht="14.1" customHeight="1" x14ac:dyDescent="0.25">
      <c r="A35" s="908"/>
      <c r="B35" s="93"/>
      <c r="C35" s="909"/>
      <c r="D35" s="910"/>
      <c r="E35" s="64"/>
      <c r="F35" s="131"/>
      <c r="G35" s="131"/>
      <c r="H35" s="910"/>
      <c r="I35" s="909"/>
      <c r="J35" s="94"/>
      <c r="K35" s="911" t="s">
        <v>8</v>
      </c>
      <c r="L35" s="912" t="s">
        <v>177</v>
      </c>
      <c r="M35" s="908"/>
      <c r="N35" s="93"/>
      <c r="O35" s="909"/>
      <c r="P35" s="910"/>
      <c r="Q35" s="64"/>
      <c r="R35" s="914"/>
      <c r="S35" s="131"/>
      <c r="T35" s="910"/>
      <c r="U35" s="909"/>
      <c r="V35" s="94"/>
      <c r="W35" s="911" t="s">
        <v>8</v>
      </c>
      <c r="X35" s="912" t="s">
        <v>177</v>
      </c>
    </row>
    <row r="36" spans="1:24" ht="14.1" customHeight="1" x14ac:dyDescent="0.25">
      <c r="A36" s="908"/>
      <c r="B36" s="93"/>
      <c r="C36" s="909"/>
      <c r="D36" s="910"/>
      <c r="E36" s="64"/>
      <c r="F36" s="131"/>
      <c r="G36" s="131"/>
      <c r="H36" s="910"/>
      <c r="I36" s="909"/>
      <c r="J36" s="94"/>
      <c r="K36" s="911"/>
      <c r="L36" s="402"/>
      <c r="M36" s="908"/>
      <c r="N36" s="93"/>
      <c r="O36" s="909"/>
      <c r="P36" s="910"/>
      <c r="Q36" s="64"/>
      <c r="R36" s="914"/>
      <c r="S36" s="131"/>
      <c r="T36" s="910"/>
      <c r="U36" s="909"/>
      <c r="V36" s="94"/>
      <c r="W36" s="911"/>
      <c r="X36" s="402"/>
    </row>
    <row r="37" spans="1:24" ht="14.1" customHeight="1" x14ac:dyDescent="0.25">
      <c r="A37" s="124"/>
      <c r="B37" s="93"/>
      <c r="C37" s="130"/>
      <c r="D37" s="131"/>
      <c r="E37" s="64"/>
      <c r="F37" s="131"/>
      <c r="G37" s="131"/>
      <c r="H37" s="131"/>
      <c r="I37" s="130"/>
      <c r="J37" s="94"/>
      <c r="K37" s="911"/>
      <c r="L37" s="913"/>
      <c r="M37" s="124"/>
      <c r="N37" s="93"/>
      <c r="O37" s="130"/>
      <c r="P37" s="131"/>
      <c r="Q37" s="64"/>
      <c r="R37" s="131"/>
      <c r="S37" s="131"/>
      <c r="T37" s="131"/>
      <c r="U37" s="130"/>
      <c r="V37" s="94"/>
      <c r="W37" s="911"/>
      <c r="X37" s="913"/>
    </row>
    <row r="38" spans="1:24" ht="27" customHeight="1" x14ac:dyDescent="0.25">
      <c r="A38" s="90" t="s">
        <v>52</v>
      </c>
      <c r="B38" s="902"/>
      <c r="C38" s="903"/>
      <c r="D38" s="903"/>
      <c r="E38" s="91"/>
      <c r="F38" s="92" t="s">
        <v>133</v>
      </c>
      <c r="G38" s="92"/>
      <c r="H38" s="903"/>
      <c r="I38" s="903"/>
      <c r="J38" s="904"/>
      <c r="K38" s="129" t="s">
        <v>43</v>
      </c>
      <c r="L38" s="905" t="s">
        <v>131</v>
      </c>
      <c r="M38" s="90" t="s">
        <v>52</v>
      </c>
      <c r="N38" s="902"/>
      <c r="O38" s="903"/>
      <c r="P38" s="903"/>
      <c r="Q38" s="91"/>
      <c r="R38" s="92" t="s">
        <v>133</v>
      </c>
      <c r="S38" s="92"/>
      <c r="T38" s="903"/>
      <c r="U38" s="903"/>
      <c r="V38" s="904"/>
      <c r="W38" s="129" t="s">
        <v>43</v>
      </c>
      <c r="X38" s="905" t="s">
        <v>131</v>
      </c>
    </row>
    <row r="39" spans="1:24" ht="14.1" customHeight="1" x14ac:dyDescent="0.25">
      <c r="A39" s="908" t="s">
        <v>147</v>
      </c>
      <c r="B39" s="78" t="s">
        <v>180</v>
      </c>
      <c r="C39" s="909"/>
      <c r="D39" s="910" t="s">
        <v>30</v>
      </c>
      <c r="E39" s="64"/>
      <c r="F39" s="131" t="s">
        <v>135</v>
      </c>
      <c r="G39" s="131"/>
      <c r="H39" s="910" t="s">
        <v>136</v>
      </c>
      <c r="I39" s="909"/>
      <c r="J39" s="202" t="s">
        <v>181</v>
      </c>
      <c r="K39" s="911" t="s">
        <v>44</v>
      </c>
      <c r="L39" s="906"/>
      <c r="M39" s="908" t="s">
        <v>147</v>
      </c>
      <c r="N39" s="93"/>
      <c r="O39" s="909"/>
      <c r="P39" s="910" t="s">
        <v>30</v>
      </c>
      <c r="Q39" s="64"/>
      <c r="R39" s="131" t="s">
        <v>135</v>
      </c>
      <c r="S39" s="131"/>
      <c r="T39" s="910" t="s">
        <v>136</v>
      </c>
      <c r="U39" s="909"/>
      <c r="V39" s="94"/>
      <c r="W39" s="911" t="s">
        <v>44</v>
      </c>
      <c r="X39" s="906"/>
    </row>
    <row r="40" spans="1:24" ht="14.1" customHeight="1" x14ac:dyDescent="0.25">
      <c r="A40" s="908"/>
      <c r="B40" s="93"/>
      <c r="C40" s="909"/>
      <c r="D40" s="910"/>
      <c r="E40" s="64"/>
      <c r="F40" s="131" t="s">
        <v>137</v>
      </c>
      <c r="G40" s="131"/>
      <c r="H40" s="910"/>
      <c r="I40" s="909"/>
      <c r="J40" s="94"/>
      <c r="K40" s="911"/>
      <c r="L40" s="907"/>
      <c r="M40" s="908"/>
      <c r="N40" s="93"/>
      <c r="O40" s="909"/>
      <c r="P40" s="910"/>
      <c r="Q40" s="64"/>
      <c r="R40" s="131" t="s">
        <v>137</v>
      </c>
      <c r="S40" s="131"/>
      <c r="T40" s="910"/>
      <c r="U40" s="909"/>
      <c r="V40" s="94"/>
      <c r="W40" s="911"/>
      <c r="X40" s="907"/>
    </row>
    <row r="41" spans="1:24" ht="14.1" customHeight="1" x14ac:dyDescent="0.25">
      <c r="A41" s="908"/>
      <c r="B41" s="93"/>
      <c r="C41" s="909"/>
      <c r="D41" s="910"/>
      <c r="E41" s="64"/>
      <c r="F41" s="131"/>
      <c r="G41" s="131"/>
      <c r="H41" s="910"/>
      <c r="I41" s="909"/>
      <c r="J41" s="94"/>
      <c r="K41" s="911" t="s">
        <v>8</v>
      </c>
      <c r="L41" s="912" t="s">
        <v>177</v>
      </c>
      <c r="M41" s="908"/>
      <c r="N41" s="93"/>
      <c r="O41" s="909"/>
      <c r="P41" s="910"/>
      <c r="Q41" s="64"/>
      <c r="R41" s="235"/>
      <c r="S41" s="131"/>
      <c r="T41" s="910"/>
      <c r="U41" s="909"/>
      <c r="V41" s="94"/>
      <c r="W41" s="911" t="s">
        <v>8</v>
      </c>
      <c r="X41" s="912" t="s">
        <v>177</v>
      </c>
    </row>
    <row r="42" spans="1:24" ht="14.1" customHeight="1" x14ac:dyDescent="0.25">
      <c r="A42" s="908"/>
      <c r="B42" s="93"/>
      <c r="C42" s="909"/>
      <c r="D42" s="910"/>
      <c r="E42" s="64"/>
      <c r="F42" s="131"/>
      <c r="G42" s="131"/>
      <c r="H42" s="910"/>
      <c r="I42" s="909"/>
      <c r="J42" s="94"/>
      <c r="K42" s="911"/>
      <c r="L42" s="402"/>
      <c r="M42" s="908"/>
      <c r="N42" s="93"/>
      <c r="O42" s="909"/>
      <c r="P42" s="910"/>
      <c r="Q42" s="64"/>
      <c r="R42" s="235"/>
      <c r="S42" s="131"/>
      <c r="T42" s="910"/>
      <c r="U42" s="909"/>
      <c r="V42" s="94"/>
      <c r="W42" s="911"/>
      <c r="X42" s="402"/>
    </row>
    <row r="43" spans="1:24" ht="14.1" customHeight="1" x14ac:dyDescent="0.25">
      <c r="A43" s="95"/>
      <c r="B43" s="96"/>
      <c r="C43" s="97"/>
      <c r="D43" s="98"/>
      <c r="E43" s="99"/>
      <c r="F43" s="98"/>
      <c r="G43" s="98"/>
      <c r="H43" s="98"/>
      <c r="I43" s="97"/>
      <c r="J43" s="100"/>
      <c r="K43" s="911"/>
      <c r="L43" s="913"/>
      <c r="M43" s="95"/>
      <c r="N43" s="96"/>
      <c r="O43" s="97"/>
      <c r="P43" s="98"/>
      <c r="Q43" s="99"/>
      <c r="R43" s="98"/>
      <c r="S43" s="98"/>
      <c r="T43" s="98"/>
      <c r="U43" s="97"/>
      <c r="V43" s="100"/>
      <c r="W43" s="911"/>
      <c r="X43" s="913"/>
    </row>
    <row r="44" spans="1:24" ht="17.100000000000001" customHeight="1" x14ac:dyDescent="0.25">
      <c r="F44" s="125"/>
      <c r="G44" s="125"/>
      <c r="R44" s="125"/>
      <c r="S44" s="125"/>
    </row>
    <row r="45" spans="1:24" ht="17.100000000000001" customHeight="1" x14ac:dyDescent="0.25">
      <c r="A45" s="101"/>
      <c r="F45" s="125"/>
      <c r="G45" s="125"/>
      <c r="M45" s="101"/>
      <c r="R45" s="125"/>
      <c r="S45" s="125"/>
    </row>
    <row r="46" spans="1:24" ht="17.100000000000001" customHeight="1" x14ac:dyDescent="0.25">
      <c r="F46" s="125"/>
      <c r="G46" s="125"/>
      <c r="R46" s="125"/>
      <c r="S46" s="125"/>
    </row>
    <row r="47" spans="1:24" ht="17.100000000000001" customHeight="1" x14ac:dyDescent="0.25">
      <c r="A47" s="101"/>
      <c r="F47" s="125"/>
      <c r="G47" s="125"/>
      <c r="M47" s="101"/>
      <c r="R47" s="125"/>
      <c r="S47" s="125"/>
    </row>
  </sheetData>
  <mergeCells count="211">
    <mergeCell ref="W41:W43"/>
    <mergeCell ref="X41:X43"/>
    <mergeCell ref="L41:L43"/>
    <mergeCell ref="M41:M42"/>
    <mergeCell ref="W39:W40"/>
    <mergeCell ref="U39:U42"/>
    <mergeCell ref="O39:O42"/>
    <mergeCell ref="P39:P42"/>
    <mergeCell ref="T39:T42"/>
    <mergeCell ref="A41:A42"/>
    <mergeCell ref="C41:C42"/>
    <mergeCell ref="D41:D42"/>
    <mergeCell ref="H41:H42"/>
    <mergeCell ref="I41:I42"/>
    <mergeCell ref="K41:K43"/>
    <mergeCell ref="A39:A40"/>
    <mergeCell ref="C39:C40"/>
    <mergeCell ref="D39:D40"/>
    <mergeCell ref="H39:H40"/>
    <mergeCell ref="I39:I40"/>
    <mergeCell ref="K39:K40"/>
    <mergeCell ref="W35:W37"/>
    <mergeCell ref="X35:X37"/>
    <mergeCell ref="B38:D38"/>
    <mergeCell ref="H38:J38"/>
    <mergeCell ref="L38:L40"/>
    <mergeCell ref="N38:P38"/>
    <mergeCell ref="T38:V38"/>
    <mergeCell ref="X38:X40"/>
    <mergeCell ref="M39:M40"/>
    <mergeCell ref="L35:L37"/>
    <mergeCell ref="M35:M36"/>
    <mergeCell ref="O35:O36"/>
    <mergeCell ref="P35:P36"/>
    <mergeCell ref="T35:T36"/>
    <mergeCell ref="U35:U36"/>
    <mergeCell ref="R35:R36"/>
    <mergeCell ref="A35:A36"/>
    <mergeCell ref="C35:C36"/>
    <mergeCell ref="D35:D36"/>
    <mergeCell ref="H35:H36"/>
    <mergeCell ref="I35:I36"/>
    <mergeCell ref="K35:K37"/>
    <mergeCell ref="A33:A34"/>
    <mergeCell ref="C33:C34"/>
    <mergeCell ref="D33:D34"/>
    <mergeCell ref="H33:H34"/>
    <mergeCell ref="I33:I34"/>
    <mergeCell ref="K33:K34"/>
    <mergeCell ref="B32:D32"/>
    <mergeCell ref="H32:J32"/>
    <mergeCell ref="L32:L34"/>
    <mergeCell ref="N32:P32"/>
    <mergeCell ref="T32:V32"/>
    <mergeCell ref="X32:X34"/>
    <mergeCell ref="M33:M34"/>
    <mergeCell ref="O33:O34"/>
    <mergeCell ref="W27:W28"/>
    <mergeCell ref="O27:O28"/>
    <mergeCell ref="P27:P28"/>
    <mergeCell ref="T27:T28"/>
    <mergeCell ref="U27:U28"/>
    <mergeCell ref="O29:O30"/>
    <mergeCell ref="P29:P30"/>
    <mergeCell ref="T29:T30"/>
    <mergeCell ref="U29:U30"/>
    <mergeCell ref="P33:P34"/>
    <mergeCell ref="T33:T34"/>
    <mergeCell ref="U33:U34"/>
    <mergeCell ref="W33:W34"/>
    <mergeCell ref="W29:W31"/>
    <mergeCell ref="X29:X31"/>
    <mergeCell ref="F29:F30"/>
    <mergeCell ref="A29:A30"/>
    <mergeCell ref="C29:C30"/>
    <mergeCell ref="D29:D30"/>
    <mergeCell ref="H29:H30"/>
    <mergeCell ref="I29:I30"/>
    <mergeCell ref="K29:K31"/>
    <mergeCell ref="L29:L31"/>
    <mergeCell ref="M29:M30"/>
    <mergeCell ref="M27:M28"/>
    <mergeCell ref="A27:A28"/>
    <mergeCell ref="C27:C28"/>
    <mergeCell ref="D27:D28"/>
    <mergeCell ref="H27:H28"/>
    <mergeCell ref="I27:I28"/>
    <mergeCell ref="W23:W25"/>
    <mergeCell ref="X23:X25"/>
    <mergeCell ref="B26:D26"/>
    <mergeCell ref="H26:J26"/>
    <mergeCell ref="L26:L28"/>
    <mergeCell ref="N26:P26"/>
    <mergeCell ref="T26:V26"/>
    <mergeCell ref="X26:X28"/>
    <mergeCell ref="K27:K28"/>
    <mergeCell ref="L23:L25"/>
    <mergeCell ref="M23:M24"/>
    <mergeCell ref="O21:O24"/>
    <mergeCell ref="U21:U24"/>
    <mergeCell ref="P21:P24"/>
    <mergeCell ref="T21:T24"/>
    <mergeCell ref="A21:A22"/>
    <mergeCell ref="C21:C22"/>
    <mergeCell ref="D21:D22"/>
    <mergeCell ref="H21:H22"/>
    <mergeCell ref="I21:I22"/>
    <mergeCell ref="K21:K22"/>
    <mergeCell ref="A23:A24"/>
    <mergeCell ref="C23:C24"/>
    <mergeCell ref="D23:D24"/>
    <mergeCell ref="H23:H24"/>
    <mergeCell ref="I23:I24"/>
    <mergeCell ref="K23:K25"/>
    <mergeCell ref="U17:U18"/>
    <mergeCell ref="W17:W19"/>
    <mergeCell ref="X17:X19"/>
    <mergeCell ref="B20:D20"/>
    <mergeCell ref="H20:J20"/>
    <mergeCell ref="L20:L22"/>
    <mergeCell ref="N20:P20"/>
    <mergeCell ref="T20:V20"/>
    <mergeCell ref="X20:X22"/>
    <mergeCell ref="W21:W22"/>
    <mergeCell ref="M21:M22"/>
    <mergeCell ref="C17:C18"/>
    <mergeCell ref="I17:I18"/>
    <mergeCell ref="F17:F18"/>
    <mergeCell ref="A17:A18"/>
    <mergeCell ref="D17:D18"/>
    <mergeCell ref="H17:H18"/>
    <mergeCell ref="K17:K19"/>
    <mergeCell ref="L17:L19"/>
    <mergeCell ref="M17:M18"/>
    <mergeCell ref="O17:O18"/>
    <mergeCell ref="P17:P18"/>
    <mergeCell ref="T17:T18"/>
    <mergeCell ref="B14:D14"/>
    <mergeCell ref="H14:J14"/>
    <mergeCell ref="L14:L16"/>
    <mergeCell ref="N14:P14"/>
    <mergeCell ref="T14:V14"/>
    <mergeCell ref="T15:T16"/>
    <mergeCell ref="X14:X16"/>
    <mergeCell ref="A15:A16"/>
    <mergeCell ref="C15:C16"/>
    <mergeCell ref="D15:D16"/>
    <mergeCell ref="H15:H16"/>
    <mergeCell ref="I15:I16"/>
    <mergeCell ref="K15:K16"/>
    <mergeCell ref="M15:M16"/>
    <mergeCell ref="O15:O16"/>
    <mergeCell ref="P15:P16"/>
    <mergeCell ref="U15:U16"/>
    <mergeCell ref="W15:W16"/>
    <mergeCell ref="A11:A12"/>
    <mergeCell ref="C11:C12"/>
    <mergeCell ref="D11:D12"/>
    <mergeCell ref="H11:H12"/>
    <mergeCell ref="I11:I12"/>
    <mergeCell ref="K11:K13"/>
    <mergeCell ref="M11:M12"/>
    <mergeCell ref="O11:O12"/>
    <mergeCell ref="A9:A10"/>
    <mergeCell ref="C9:C10"/>
    <mergeCell ref="D9:D10"/>
    <mergeCell ref="H9:H10"/>
    <mergeCell ref="I9:I10"/>
    <mergeCell ref="K9:K10"/>
    <mergeCell ref="B8:D8"/>
    <mergeCell ref="H8:J8"/>
    <mergeCell ref="L8:L13"/>
    <mergeCell ref="N8:P8"/>
    <mergeCell ref="T8:V8"/>
    <mergeCell ref="X8:X13"/>
    <mergeCell ref="M9:M10"/>
    <mergeCell ref="O9:O10"/>
    <mergeCell ref="P9:P10"/>
    <mergeCell ref="T9:T10"/>
    <mergeCell ref="U9:U10"/>
    <mergeCell ref="W9:W10"/>
    <mergeCell ref="P11:P12"/>
    <mergeCell ref="T11:T12"/>
    <mergeCell ref="U11:U12"/>
    <mergeCell ref="W11:W13"/>
    <mergeCell ref="B7:D7"/>
    <mergeCell ref="H7:J7"/>
    <mergeCell ref="K7:L7"/>
    <mergeCell ref="N7:P7"/>
    <mergeCell ref="T7:V7"/>
    <mergeCell ref="W7:X7"/>
    <mergeCell ref="B5:F5"/>
    <mergeCell ref="G5:H5"/>
    <mergeCell ref="I5:L5"/>
    <mergeCell ref="N5:R5"/>
    <mergeCell ref="S5:T5"/>
    <mergeCell ref="U5:X5"/>
    <mergeCell ref="B4:F4"/>
    <mergeCell ref="G4:H4"/>
    <mergeCell ref="I4:L4"/>
    <mergeCell ref="N4:R4"/>
    <mergeCell ref="S4:T4"/>
    <mergeCell ref="U4:X4"/>
    <mergeCell ref="A1:L1"/>
    <mergeCell ref="M1:X1"/>
    <mergeCell ref="B2:F2"/>
    <mergeCell ref="N2:R2"/>
    <mergeCell ref="G3:H3"/>
    <mergeCell ref="I3:L3"/>
    <mergeCell ref="S3:T3"/>
    <mergeCell ref="U3:X3"/>
  </mergeCells>
  <phoneticPr fontId="3"/>
  <pageMargins left="0.70866141732283472" right="0.70866141732283472" top="0.94488188976377963" bottom="0.74803149606299213" header="0.31496062992125984" footer="0.31496062992125984"/>
  <pageSetup paperSize="9" scale="99" orientation="portrait" horizontalDpi="4294967293" verticalDpi="0" r:id="rId1"/>
  <headerFooter>
    <oddHeader>&amp;C&amp;16 ２０２０年度　第３７回ニッサングリーンカップ
山梨県少年サッカー選手権大会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42"/>
  <sheetViews>
    <sheetView view="pageLayout" zoomScale="75" zoomScaleNormal="100" zoomScaleSheetLayoutView="95" zoomScalePageLayoutView="75" workbookViewId="0">
      <selection activeCell="X6" sqref="X6"/>
    </sheetView>
  </sheetViews>
  <sheetFormatPr defaultRowHeight="12.75" x14ac:dyDescent="0.25"/>
  <cols>
    <col min="1" max="3" width="4.59765625" customWidth="1"/>
    <col min="4" max="4" width="3.59765625" customWidth="1"/>
    <col min="5" max="5" width="2.59765625" customWidth="1"/>
    <col min="6" max="6" width="3.3984375" customWidth="1"/>
    <col min="7" max="14" width="4.59765625" customWidth="1"/>
    <col min="15" max="16" width="3.1328125" customWidth="1"/>
    <col min="17" max="20" width="4.59765625" customWidth="1"/>
    <col min="21" max="21" width="3.1328125" customWidth="1"/>
    <col min="22" max="22" width="4.59765625" customWidth="1"/>
  </cols>
  <sheetData>
    <row r="1" spans="1:33" x14ac:dyDescent="0.25">
      <c r="A1" s="919" t="s">
        <v>442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  <c r="S1" s="920"/>
      <c r="T1" s="920"/>
      <c r="U1" s="920"/>
    </row>
    <row r="2" spans="1:33" x14ac:dyDescent="0.25">
      <c r="A2" s="920"/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</row>
    <row r="3" spans="1:33" x14ac:dyDescent="0.25">
      <c r="A3" s="920"/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</row>
    <row r="4" spans="1:33" x14ac:dyDescent="0.25">
      <c r="A4" s="920"/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</row>
    <row r="5" spans="1:33" x14ac:dyDescent="0.25">
      <c r="A5" s="920"/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</row>
    <row r="7" spans="1:33" ht="18.75" x14ac:dyDescent="0.25">
      <c r="A7" s="32" t="s">
        <v>443</v>
      </c>
      <c r="Q7" s="120" t="s">
        <v>9</v>
      </c>
      <c r="R7" s="29" t="s">
        <v>62</v>
      </c>
      <c r="S7" s="120"/>
      <c r="T7" s="120"/>
      <c r="V7" s="29"/>
      <c r="W7" s="29"/>
    </row>
    <row r="8" spans="1:33" ht="18.75" x14ac:dyDescent="0.25">
      <c r="A8" s="32" t="s">
        <v>61</v>
      </c>
      <c r="Q8" s="23" t="s">
        <v>10</v>
      </c>
      <c r="R8" s="119" t="s">
        <v>444</v>
      </c>
      <c r="S8" s="120"/>
      <c r="T8" s="120"/>
      <c r="V8" s="119"/>
      <c r="W8" s="119"/>
    </row>
    <row r="9" spans="1:33" ht="16.149999999999999" x14ac:dyDescent="0.25">
      <c r="Q9" s="23" t="s">
        <v>11</v>
      </c>
      <c r="R9" s="31" t="s">
        <v>148</v>
      </c>
      <c r="S9" s="120"/>
      <c r="T9" s="120"/>
      <c r="V9" s="31"/>
      <c r="W9" s="31"/>
      <c r="X9" s="31"/>
      <c r="Y9" s="31"/>
      <c r="Z9" s="31"/>
      <c r="AA9" s="31"/>
    </row>
    <row r="10" spans="1:33" ht="16.149999999999999" x14ac:dyDescent="0.25">
      <c r="Q10" s="30" t="s">
        <v>12</v>
      </c>
      <c r="S10" s="119"/>
      <c r="T10" s="119"/>
      <c r="U10" s="22"/>
      <c r="V10" s="22"/>
      <c r="W10" s="22"/>
      <c r="X10" s="24"/>
      <c r="Y10" s="120"/>
      <c r="Z10" s="120"/>
      <c r="AA10" s="120"/>
    </row>
    <row r="11" spans="1:33" ht="16.149999999999999" x14ac:dyDescent="0.25">
      <c r="R11" s="29" t="s">
        <v>88</v>
      </c>
      <c r="S11" s="22"/>
      <c r="T11" s="22"/>
      <c r="V11" s="22"/>
      <c r="W11" s="22"/>
      <c r="X11" s="24"/>
      <c r="Y11" s="120"/>
      <c r="Z11" s="120"/>
      <c r="AA11" s="120"/>
    </row>
    <row r="12" spans="1:33" ht="30" customHeight="1" x14ac:dyDescent="0.25">
      <c r="F12" s="920" t="s">
        <v>448</v>
      </c>
      <c r="G12" s="920"/>
      <c r="H12" s="920"/>
      <c r="I12" s="920"/>
      <c r="J12" s="920"/>
      <c r="K12" s="920"/>
      <c r="L12" s="920"/>
      <c r="M12" s="920"/>
      <c r="N12" s="920"/>
      <c r="O12" s="920"/>
      <c r="P12" s="920"/>
      <c r="Q12" s="921"/>
      <c r="R12" s="921"/>
      <c r="S12" s="921"/>
      <c r="T12" s="921"/>
      <c r="W12" s="4"/>
    </row>
    <row r="13" spans="1:33" ht="30" customHeight="1" x14ac:dyDescent="0.25">
      <c r="J13" s="1"/>
      <c r="K13" s="917" t="s">
        <v>445</v>
      </c>
      <c r="L13" s="918"/>
      <c r="M13" s="918"/>
      <c r="N13" s="918"/>
      <c r="O13" s="918"/>
      <c r="P13" s="918"/>
      <c r="Q13" s="918"/>
      <c r="R13" s="918"/>
      <c r="S13" s="918"/>
      <c r="T13" s="918"/>
      <c r="W13" s="917"/>
      <c r="X13" s="918"/>
      <c r="Y13" s="918"/>
      <c r="Z13" s="918"/>
      <c r="AA13" s="918"/>
      <c r="AB13" s="918"/>
      <c r="AC13" s="918"/>
      <c r="AD13" s="918"/>
      <c r="AE13" s="918"/>
      <c r="AF13" s="918"/>
    </row>
    <row r="14" spans="1:33" ht="30" customHeight="1" x14ac:dyDescent="0.25">
      <c r="J14" s="1"/>
      <c r="K14" s="917" t="s">
        <v>446</v>
      </c>
      <c r="L14" s="918"/>
      <c r="M14" s="918"/>
      <c r="N14" s="918"/>
      <c r="O14" s="918"/>
      <c r="P14" s="918"/>
      <c r="Q14" s="918"/>
      <c r="R14" s="918"/>
      <c r="S14" s="918"/>
      <c r="T14" s="918"/>
      <c r="W14" s="917"/>
      <c r="X14" s="918"/>
      <c r="Y14" s="918"/>
      <c r="Z14" s="918"/>
      <c r="AA14" s="918"/>
      <c r="AB14" s="918"/>
      <c r="AC14" s="918"/>
      <c r="AD14" s="918"/>
      <c r="AE14" s="918"/>
      <c r="AF14" s="918"/>
    </row>
    <row r="15" spans="1:33" ht="30" customHeight="1" x14ac:dyDescent="0.25">
      <c r="J15" s="1"/>
      <c r="K15" s="917" t="s">
        <v>447</v>
      </c>
      <c r="L15" s="918"/>
      <c r="M15" s="918"/>
      <c r="N15" s="918"/>
      <c r="O15" s="918"/>
      <c r="P15" s="918"/>
      <c r="Q15" s="918"/>
      <c r="R15" s="918"/>
      <c r="S15" s="918"/>
      <c r="T15" s="918"/>
      <c r="U15" s="918"/>
      <c r="W15" s="917"/>
      <c r="X15" s="918"/>
      <c r="Y15" s="918"/>
      <c r="Z15" s="918"/>
      <c r="AA15" s="918"/>
      <c r="AB15" s="918"/>
      <c r="AC15" s="918"/>
      <c r="AD15" s="918"/>
      <c r="AE15" s="918"/>
      <c r="AF15" s="918"/>
      <c r="AG15" s="918"/>
    </row>
    <row r="16" spans="1:33" x14ac:dyDescent="0.25">
      <c r="F16" s="3"/>
      <c r="G16" s="3"/>
      <c r="H16" s="3"/>
      <c r="I16" s="3"/>
      <c r="J16" s="378"/>
      <c r="K16" s="3"/>
      <c r="L16" s="3"/>
      <c r="M16" s="3"/>
      <c r="N16" s="3"/>
      <c r="O16" s="3"/>
      <c r="P16" s="2"/>
      <c r="AA16" s="3"/>
    </row>
    <row r="17" spans="2:26" ht="12.75" customHeight="1" x14ac:dyDescent="0.25">
      <c r="E17" s="1"/>
      <c r="F17" s="2"/>
      <c r="G17" s="2"/>
      <c r="H17" s="2"/>
      <c r="I17" s="915" t="s">
        <v>450</v>
      </c>
      <c r="J17" s="915"/>
      <c r="K17" s="915"/>
      <c r="L17" s="915"/>
      <c r="M17" s="2"/>
      <c r="N17" s="2"/>
      <c r="O17" s="1"/>
      <c r="P17" s="2"/>
    </row>
    <row r="18" spans="2:26" ht="14.25" customHeight="1" x14ac:dyDescent="0.25">
      <c r="E18" s="1"/>
      <c r="F18" s="2"/>
      <c r="G18" s="2"/>
      <c r="H18" s="379"/>
      <c r="I18" s="916"/>
      <c r="J18" s="916"/>
      <c r="K18" s="916"/>
      <c r="L18" s="916"/>
      <c r="M18" s="379"/>
      <c r="N18" s="2"/>
      <c r="O18" s="1"/>
      <c r="P18" s="2"/>
      <c r="Q18" s="2"/>
    </row>
    <row r="19" spans="2:26" ht="14.65" thickBot="1" x14ac:dyDescent="0.3">
      <c r="E19" s="1"/>
      <c r="F19" s="2"/>
      <c r="G19" s="382"/>
      <c r="H19" s="383"/>
      <c r="I19" s="384"/>
      <c r="J19" s="385"/>
      <c r="K19" s="385"/>
      <c r="L19" s="384"/>
      <c r="M19" s="383"/>
      <c r="N19" s="382"/>
      <c r="O19" s="1"/>
      <c r="P19" s="2"/>
    </row>
    <row r="20" spans="2:26" ht="12.75" customHeight="1" x14ac:dyDescent="0.25">
      <c r="E20" s="1"/>
      <c r="F20" s="380"/>
      <c r="I20" s="925" t="s">
        <v>449</v>
      </c>
      <c r="J20" s="925"/>
      <c r="K20" s="925"/>
      <c r="L20" s="925"/>
      <c r="N20" s="386"/>
      <c r="O20" s="1"/>
      <c r="P20" s="2"/>
      <c r="Q20" s="2"/>
      <c r="R20" s="2"/>
    </row>
    <row r="21" spans="2:26" ht="12.75" customHeight="1" x14ac:dyDescent="0.25">
      <c r="E21" s="376"/>
      <c r="F21" s="380"/>
      <c r="I21" s="926"/>
      <c r="J21" s="926"/>
      <c r="K21" s="926"/>
      <c r="L21" s="926"/>
      <c r="N21" s="387"/>
      <c r="O21" s="1"/>
      <c r="P21" s="2"/>
    </row>
    <row r="22" spans="2:26" ht="14.25" x14ac:dyDescent="0.25">
      <c r="C22" s="245"/>
      <c r="D22" s="245"/>
      <c r="E22" s="377"/>
      <c r="F22" s="381"/>
      <c r="G22" s="245"/>
      <c r="H22" s="246"/>
      <c r="I22" s="21"/>
      <c r="J22" s="927"/>
      <c r="K22" s="927"/>
      <c r="M22" s="3"/>
      <c r="N22" s="388"/>
      <c r="O22" s="378"/>
      <c r="P22" s="3"/>
      <c r="Q22" s="3"/>
      <c r="R22" s="210"/>
    </row>
    <row r="23" spans="2:26" ht="14.25" x14ac:dyDescent="0.25">
      <c r="B23" s="1"/>
      <c r="C23" s="2"/>
      <c r="D23" s="930"/>
      <c r="E23" s="931"/>
      <c r="F23" s="932"/>
      <c r="G23" s="932"/>
      <c r="H23" s="1"/>
      <c r="I23" s="928"/>
      <c r="J23" s="928"/>
      <c r="K23" s="928"/>
      <c r="L23" s="929"/>
      <c r="M23" s="2"/>
      <c r="N23" s="2"/>
      <c r="O23" s="935"/>
      <c r="P23" s="935"/>
      <c r="Q23" s="2"/>
      <c r="R23" s="226"/>
      <c r="Z23" s="2"/>
    </row>
    <row r="24" spans="2:26" ht="14.25" x14ac:dyDescent="0.25">
      <c r="B24" s="1"/>
      <c r="C24" s="2"/>
      <c r="D24" s="931"/>
      <c r="E24" s="931"/>
      <c r="F24" s="931"/>
      <c r="G24" s="931"/>
      <c r="H24" s="1"/>
      <c r="L24" s="1"/>
      <c r="M24" s="2"/>
      <c r="N24" s="936"/>
      <c r="O24" s="934"/>
      <c r="P24" s="934"/>
      <c r="Q24" s="933"/>
      <c r="R24" s="1"/>
      <c r="Z24" s="2"/>
    </row>
    <row r="25" spans="2:26" ht="14.25" x14ac:dyDescent="0.25">
      <c r="B25" s="1"/>
      <c r="D25" s="931"/>
      <c r="E25" s="931"/>
      <c r="F25" s="931"/>
      <c r="G25" s="931"/>
      <c r="H25" s="1"/>
      <c r="I25" s="2"/>
      <c r="J25" s="2"/>
      <c r="L25" s="1"/>
      <c r="N25" s="936"/>
      <c r="O25" s="934"/>
      <c r="P25" s="934"/>
      <c r="Q25" s="933"/>
      <c r="R25" s="1"/>
      <c r="S25" s="2"/>
      <c r="T25" s="2"/>
    </row>
    <row r="26" spans="2:26" ht="36.4" customHeight="1" x14ac:dyDescent="0.25">
      <c r="B26" s="224"/>
      <c r="C26" s="65"/>
      <c r="D26" s="931"/>
      <c r="E26" s="931"/>
      <c r="F26" s="931"/>
      <c r="G26" s="931"/>
      <c r="H26" s="224"/>
      <c r="I26" s="225"/>
      <c r="J26" s="65"/>
      <c r="K26" s="65"/>
      <c r="L26" s="224"/>
      <c r="M26" s="225"/>
      <c r="R26" s="224"/>
      <c r="S26" s="66"/>
      <c r="T26" s="65"/>
      <c r="U26" s="65"/>
    </row>
    <row r="27" spans="2:26" ht="13.5" customHeight="1" x14ac:dyDescent="0.25">
      <c r="B27" s="922"/>
      <c r="C27" s="922"/>
      <c r="D27" s="240"/>
      <c r="E27" s="923"/>
      <c r="F27" s="923"/>
      <c r="G27" s="241"/>
      <c r="H27" s="922"/>
      <c r="I27" s="922"/>
      <c r="J27" s="242"/>
      <c r="K27" s="242"/>
      <c r="L27" s="922"/>
      <c r="M27" s="922"/>
      <c r="N27" s="243"/>
      <c r="O27" s="242"/>
      <c r="P27" s="242"/>
      <c r="Q27" s="242"/>
      <c r="R27" s="922"/>
      <c r="S27" s="922"/>
      <c r="T27" s="65"/>
      <c r="U27" s="65"/>
    </row>
    <row r="28" spans="2:26" ht="25.5" x14ac:dyDescent="0.25">
      <c r="B28" s="922"/>
      <c r="C28" s="922"/>
      <c r="D28" s="924" t="s">
        <v>103</v>
      </c>
      <c r="E28" s="924"/>
      <c r="F28" s="924"/>
      <c r="G28" s="924"/>
      <c r="H28" s="922"/>
      <c r="I28" s="922"/>
      <c r="J28" s="242"/>
      <c r="K28" s="242"/>
      <c r="L28" s="922"/>
      <c r="M28" s="922"/>
      <c r="N28" s="938" t="s">
        <v>103</v>
      </c>
      <c r="O28" s="938"/>
      <c r="P28" s="938"/>
      <c r="Q28" s="938"/>
      <c r="R28" s="922"/>
      <c r="S28" s="922"/>
      <c r="T28" s="65"/>
      <c r="U28" s="65"/>
    </row>
    <row r="29" spans="2:26" ht="25.5" x14ac:dyDescent="0.25">
      <c r="B29" s="922"/>
      <c r="C29" s="922"/>
      <c r="D29" s="66"/>
      <c r="E29" s="66"/>
      <c r="F29" s="66"/>
      <c r="G29" s="66"/>
      <c r="H29" s="922"/>
      <c r="I29" s="922"/>
      <c r="J29" s="242"/>
      <c r="K29" s="242"/>
      <c r="L29" s="922"/>
      <c r="M29" s="922"/>
      <c r="N29" s="243"/>
      <c r="O29" s="242"/>
      <c r="P29" s="242"/>
      <c r="Q29" s="242"/>
      <c r="R29" s="922"/>
      <c r="S29" s="922"/>
      <c r="T29" s="65"/>
      <c r="U29" s="65"/>
    </row>
    <row r="30" spans="2:26" ht="25.5" x14ac:dyDescent="0.25">
      <c r="B30" s="922"/>
      <c r="C30" s="922"/>
      <c r="D30" s="243"/>
      <c r="E30" s="242"/>
      <c r="F30" s="242"/>
      <c r="G30" s="242"/>
      <c r="H30" s="922"/>
      <c r="I30" s="922"/>
      <c r="J30" s="242"/>
      <c r="K30" s="242"/>
      <c r="L30" s="922"/>
      <c r="M30" s="922"/>
      <c r="N30" s="243"/>
      <c r="O30" s="242"/>
      <c r="P30" s="242"/>
      <c r="Q30" s="242"/>
      <c r="R30" s="922"/>
      <c r="S30" s="922"/>
      <c r="T30" s="65"/>
      <c r="U30" s="65"/>
    </row>
    <row r="31" spans="2:26" ht="25.5" x14ac:dyDescent="0.25">
      <c r="B31" s="922"/>
      <c r="C31" s="922"/>
      <c r="D31" s="243"/>
      <c r="E31" s="937"/>
      <c r="F31" s="937"/>
      <c r="G31" s="242"/>
      <c r="H31" s="922"/>
      <c r="I31" s="922"/>
      <c r="J31" s="242"/>
      <c r="K31" s="242"/>
      <c r="L31" s="922"/>
      <c r="M31" s="922"/>
      <c r="N31" s="243"/>
      <c r="O31" s="937"/>
      <c r="P31" s="937"/>
      <c r="Q31" s="242"/>
      <c r="R31" s="922"/>
      <c r="S31" s="922"/>
      <c r="T31" s="65"/>
      <c r="U31" s="65"/>
    </row>
    <row r="32" spans="2:26" ht="13.5" customHeight="1" x14ac:dyDescent="0.25">
      <c r="B32" s="922"/>
      <c r="C32" s="922"/>
      <c r="D32" s="937"/>
      <c r="E32" s="937"/>
      <c r="F32" s="937"/>
      <c r="G32" s="937"/>
      <c r="H32" s="922"/>
      <c r="I32" s="922"/>
      <c r="J32" s="242"/>
      <c r="K32" s="242"/>
      <c r="L32" s="922"/>
      <c r="M32" s="922"/>
      <c r="N32" s="937"/>
      <c r="O32" s="937"/>
      <c r="P32" s="937"/>
      <c r="Q32" s="937"/>
      <c r="R32" s="922"/>
      <c r="S32" s="922"/>
      <c r="T32" s="65"/>
      <c r="U32" s="65"/>
    </row>
    <row r="33" spans="2:21" ht="25.5" x14ac:dyDescent="0.25">
      <c r="B33" s="922"/>
      <c r="C33" s="922"/>
      <c r="D33" s="243"/>
      <c r="E33" s="242"/>
      <c r="F33" s="242"/>
      <c r="G33" s="242"/>
      <c r="H33" s="922"/>
      <c r="I33" s="922"/>
      <c r="J33" s="242"/>
      <c r="K33" s="242"/>
      <c r="L33" s="922"/>
      <c r="M33" s="922"/>
      <c r="N33" s="243"/>
      <c r="O33" s="242"/>
      <c r="P33" s="242"/>
      <c r="Q33" s="242"/>
      <c r="R33" s="922"/>
      <c r="S33" s="922"/>
      <c r="T33" s="65"/>
      <c r="U33" s="65"/>
    </row>
    <row r="34" spans="2:21" ht="13.5" customHeight="1" x14ac:dyDescent="0.25">
      <c r="B34" s="922"/>
      <c r="C34" s="922"/>
      <c r="D34" s="243"/>
      <c r="E34" s="242"/>
      <c r="F34" s="242"/>
      <c r="G34" s="242"/>
      <c r="H34" s="922"/>
      <c r="I34" s="922"/>
      <c r="J34" s="242"/>
      <c r="K34" s="242"/>
      <c r="L34" s="922"/>
      <c r="M34" s="922"/>
      <c r="N34" s="243"/>
      <c r="O34" s="242"/>
      <c r="P34" s="242"/>
      <c r="Q34" s="242"/>
      <c r="R34" s="922"/>
      <c r="S34" s="922"/>
      <c r="T34" s="65"/>
      <c r="U34" s="65"/>
    </row>
    <row r="35" spans="2:21" ht="25.5" x14ac:dyDescent="0.25">
      <c r="B35" s="922"/>
      <c r="C35" s="922"/>
      <c r="D35" s="243"/>
      <c r="E35" s="242"/>
      <c r="F35" s="242"/>
      <c r="G35" s="242"/>
      <c r="H35" s="922"/>
      <c r="I35" s="922"/>
      <c r="J35" s="242"/>
      <c r="K35" s="242"/>
      <c r="L35" s="922"/>
      <c r="M35" s="922"/>
      <c r="N35" s="243"/>
      <c r="O35" s="242"/>
      <c r="P35" s="242"/>
      <c r="Q35" s="242"/>
      <c r="R35" s="922"/>
      <c r="S35" s="922"/>
      <c r="T35" s="65"/>
      <c r="U35" s="65"/>
    </row>
    <row r="36" spans="2:21" ht="13.5" customHeight="1" x14ac:dyDescent="0.25">
      <c r="B36" s="922"/>
      <c r="C36" s="922"/>
      <c r="D36" s="243"/>
      <c r="E36" s="242"/>
      <c r="F36" s="242"/>
      <c r="G36" s="242"/>
      <c r="H36" s="922"/>
      <c r="I36" s="922"/>
      <c r="J36" s="242"/>
      <c r="K36" s="242"/>
      <c r="L36" s="922"/>
      <c r="M36" s="922"/>
      <c r="N36" s="243"/>
      <c r="O36" s="242"/>
      <c r="P36" s="242"/>
      <c r="Q36" s="242"/>
      <c r="R36" s="922"/>
      <c r="S36" s="922"/>
      <c r="T36" s="65"/>
      <c r="U36" s="65"/>
    </row>
    <row r="37" spans="2:21" ht="25.5" x14ac:dyDescent="0.25">
      <c r="B37" s="922"/>
      <c r="C37" s="922"/>
      <c r="D37" s="243"/>
      <c r="E37" s="242"/>
      <c r="F37" s="242"/>
      <c r="G37" s="242"/>
      <c r="H37" s="922"/>
      <c r="I37" s="922"/>
      <c r="J37" s="242"/>
      <c r="K37" s="242"/>
      <c r="L37" s="922"/>
      <c r="M37" s="922"/>
      <c r="N37" s="243"/>
      <c r="O37" s="242"/>
      <c r="P37" s="242"/>
      <c r="Q37" s="242"/>
      <c r="R37" s="922"/>
      <c r="S37" s="922"/>
      <c r="T37" s="65"/>
      <c r="U37" s="65"/>
    </row>
    <row r="38" spans="2:21" ht="25.5" x14ac:dyDescent="0.25">
      <c r="B38" s="922"/>
      <c r="C38" s="922"/>
      <c r="D38" s="243"/>
      <c r="E38" s="242"/>
      <c r="F38" s="242"/>
      <c r="G38" s="242"/>
      <c r="H38" s="922"/>
      <c r="I38" s="922"/>
      <c r="J38" s="242"/>
      <c r="K38" s="242"/>
      <c r="L38" s="922"/>
      <c r="M38" s="922"/>
      <c r="N38" s="243"/>
      <c r="O38" s="242"/>
      <c r="P38" s="242"/>
      <c r="Q38" s="242"/>
      <c r="R38" s="922"/>
      <c r="S38" s="922"/>
      <c r="T38" s="65"/>
      <c r="U38" s="65"/>
    </row>
    <row r="39" spans="2:21" ht="25.5" x14ac:dyDescent="0.25">
      <c r="B39" s="922"/>
      <c r="C39" s="922"/>
      <c r="D39" s="243"/>
      <c r="E39" s="242"/>
      <c r="F39" s="242"/>
      <c r="G39" s="242"/>
      <c r="H39" s="922"/>
      <c r="I39" s="922"/>
      <c r="J39" s="242"/>
      <c r="K39" s="242"/>
      <c r="L39" s="922"/>
      <c r="M39" s="922"/>
      <c r="N39" s="243"/>
      <c r="O39" s="242"/>
      <c r="P39" s="242"/>
      <c r="Q39" s="242"/>
      <c r="R39" s="922"/>
      <c r="S39" s="922"/>
      <c r="T39" s="65"/>
      <c r="U39" s="65"/>
    </row>
    <row r="40" spans="2:21" ht="13.5" customHeight="1" x14ac:dyDescent="0.25">
      <c r="B40" s="922"/>
      <c r="C40" s="922"/>
      <c r="D40" s="242"/>
      <c r="E40" s="242"/>
      <c r="F40" s="242"/>
      <c r="G40" s="242"/>
      <c r="H40" s="922"/>
      <c r="I40" s="922"/>
      <c r="J40" s="242"/>
      <c r="K40" s="242"/>
      <c r="L40" s="922"/>
      <c r="M40" s="922"/>
      <c r="N40" s="244"/>
      <c r="O40" s="242"/>
      <c r="P40" s="242"/>
      <c r="Q40" s="242"/>
      <c r="R40" s="922"/>
      <c r="S40" s="922"/>
      <c r="T40" s="65"/>
      <c r="U40" s="65"/>
    </row>
    <row r="41" spans="2:21" ht="13.5" customHeight="1" x14ac:dyDescent="0.25">
      <c r="B41" s="922"/>
      <c r="C41" s="922"/>
      <c r="D41" s="242"/>
      <c r="E41" s="242"/>
      <c r="F41" s="242"/>
      <c r="G41" s="242"/>
      <c r="H41" s="922"/>
      <c r="I41" s="922"/>
      <c r="J41" s="242"/>
      <c r="K41" s="242"/>
      <c r="L41" s="922"/>
      <c r="M41" s="922"/>
      <c r="N41" s="244"/>
      <c r="O41" s="242"/>
      <c r="P41" s="242"/>
      <c r="Q41" s="242"/>
      <c r="R41" s="922"/>
      <c r="S41" s="922"/>
      <c r="T41" s="65"/>
      <c r="U41" s="65"/>
    </row>
    <row r="42" spans="2:21" x14ac:dyDescent="0.25">
      <c r="H42" t="s">
        <v>149</v>
      </c>
    </row>
  </sheetData>
  <mergeCells count="30">
    <mergeCell ref="R27:S41"/>
    <mergeCell ref="E31:F31"/>
    <mergeCell ref="O31:P31"/>
    <mergeCell ref="D32:G32"/>
    <mergeCell ref="N32:Q32"/>
    <mergeCell ref="N28:Q28"/>
    <mergeCell ref="I20:L21"/>
    <mergeCell ref="J22:K22"/>
    <mergeCell ref="I23:L23"/>
    <mergeCell ref="D23:G26"/>
    <mergeCell ref="Q24:Q25"/>
    <mergeCell ref="O25:P25"/>
    <mergeCell ref="O23:P23"/>
    <mergeCell ref="N24:N25"/>
    <mergeCell ref="O24:P24"/>
    <mergeCell ref="B27:C41"/>
    <mergeCell ref="E27:F27"/>
    <mergeCell ref="H27:I41"/>
    <mergeCell ref="L27:M41"/>
    <mergeCell ref="D28:G28"/>
    <mergeCell ref="I17:L18"/>
    <mergeCell ref="K14:T14"/>
    <mergeCell ref="W14:AF14"/>
    <mergeCell ref="A1:U5"/>
    <mergeCell ref="F12:P12"/>
    <mergeCell ref="Q12:T12"/>
    <mergeCell ref="K13:T13"/>
    <mergeCell ref="W13:AF13"/>
    <mergeCell ref="K15:U15"/>
    <mergeCell ref="W15:AG15"/>
  </mergeCells>
  <phoneticPr fontId="3"/>
  <pageMargins left="0.7" right="0.7" top="0.75" bottom="0.75" header="0.3" footer="0.3"/>
  <pageSetup paperSize="9" scale="9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W47"/>
  <sheetViews>
    <sheetView view="pageLayout" zoomScale="85" zoomScaleNormal="60" zoomScaleSheetLayoutView="75" zoomScalePageLayoutView="85" workbookViewId="0">
      <selection activeCell="B4" sqref="B4:C5"/>
    </sheetView>
  </sheetViews>
  <sheetFormatPr defaultColWidth="9" defaultRowHeight="12.75" x14ac:dyDescent="0.25"/>
  <cols>
    <col min="1" max="1" width="3.1328125" style="61" customWidth="1"/>
    <col min="2" max="2" width="3" style="61" customWidth="1"/>
    <col min="3" max="3" width="10.73046875" style="61" customWidth="1"/>
    <col min="4" max="8" width="3.1328125" style="61" customWidth="1"/>
    <col min="9" max="15" width="2.86328125" style="61" customWidth="1"/>
    <col min="16" max="17" width="2.796875" style="61" customWidth="1"/>
    <col min="18" max="22" width="3.06640625" style="61" customWidth="1"/>
    <col min="23" max="24" width="6.6640625" style="61" customWidth="1"/>
    <col min="25" max="25" width="4.265625" style="67" customWidth="1"/>
    <col min="26" max="26" width="3.1328125" style="61" customWidth="1"/>
    <col min="27" max="27" width="3" style="61" customWidth="1"/>
    <col min="28" max="28" width="8.265625" style="61" customWidth="1"/>
    <col min="29" max="47" width="2.46484375" style="61" customWidth="1"/>
    <col min="48" max="48" width="5.59765625" style="61" customWidth="1"/>
    <col min="49" max="49" width="5.265625" style="61" customWidth="1"/>
    <col min="50" max="16384" width="9" style="61"/>
  </cols>
  <sheetData>
    <row r="1" spans="1:49" ht="34.5" customHeight="1" x14ac:dyDescent="0.25">
      <c r="A1" s="581" t="s">
        <v>16</v>
      </c>
      <c r="B1" s="581"/>
      <c r="C1" s="569" t="s">
        <v>29</v>
      </c>
      <c r="D1" s="569"/>
      <c r="E1" s="569"/>
      <c r="F1" s="582" t="s">
        <v>383</v>
      </c>
      <c r="G1" s="582"/>
      <c r="H1" s="582"/>
      <c r="I1" s="582"/>
      <c r="J1" s="582"/>
      <c r="K1" s="582"/>
      <c r="L1" s="582"/>
      <c r="M1" s="582"/>
      <c r="N1" s="582"/>
      <c r="O1" s="582"/>
      <c r="P1" s="583" t="s">
        <v>97</v>
      </c>
      <c r="Q1" s="583"/>
      <c r="R1" s="583"/>
      <c r="S1" s="583"/>
      <c r="T1" s="583"/>
      <c r="U1" s="583"/>
      <c r="V1" s="583"/>
      <c r="W1" s="583"/>
      <c r="X1" s="27"/>
      <c r="Z1" s="568" t="s">
        <v>16</v>
      </c>
      <c r="AA1" s="568"/>
      <c r="AB1" s="569" t="s">
        <v>29</v>
      </c>
      <c r="AC1" s="569"/>
      <c r="AD1" s="569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27"/>
      <c r="AP1" s="27"/>
      <c r="AQ1" s="27"/>
      <c r="AR1" s="27"/>
      <c r="AS1" s="27"/>
      <c r="AT1" s="27"/>
      <c r="AU1" s="27"/>
      <c r="AV1" s="27"/>
      <c r="AW1" s="27"/>
    </row>
    <row r="2" spans="1:49" ht="17.100000000000001" customHeight="1" x14ac:dyDescent="0.25">
      <c r="A2" s="155"/>
      <c r="B2" s="570" t="str">
        <f>A1</f>
        <v>Ａ</v>
      </c>
      <c r="C2" s="571"/>
      <c r="D2" s="574" t="str">
        <f>B4</f>
        <v>フォルトゥナU-12</v>
      </c>
      <c r="E2" s="575"/>
      <c r="F2" s="576"/>
      <c r="G2" s="574" t="str">
        <f>B6</f>
        <v>池田SSS</v>
      </c>
      <c r="H2" s="575"/>
      <c r="I2" s="576"/>
      <c r="J2" s="574" t="str">
        <f>B8</f>
        <v>北杜UFC</v>
      </c>
      <c r="K2" s="575"/>
      <c r="L2" s="576"/>
      <c r="M2" s="574" t="str">
        <f>B10</f>
        <v>FC.PARTIRE</v>
      </c>
      <c r="N2" s="575"/>
      <c r="O2" s="576"/>
      <c r="P2" s="580" t="s">
        <v>34</v>
      </c>
      <c r="Q2" s="580"/>
      <c r="R2" s="580"/>
      <c r="S2" s="585" t="s">
        <v>35</v>
      </c>
      <c r="T2" s="585"/>
      <c r="U2" s="585" t="s">
        <v>65</v>
      </c>
      <c r="V2" s="585"/>
      <c r="W2" s="156" t="s">
        <v>66</v>
      </c>
      <c r="X2" s="587" t="s">
        <v>33</v>
      </c>
      <c r="Y2" s="68"/>
      <c r="Z2" s="155"/>
      <c r="AA2" s="570" t="str">
        <f>Z1</f>
        <v>Ａ</v>
      </c>
      <c r="AB2" s="571"/>
      <c r="AC2" s="584" t="str">
        <f>AA4</f>
        <v>フォルトゥナU-12</v>
      </c>
      <c r="AD2" s="575"/>
      <c r="AE2" s="576"/>
      <c r="AF2" s="584" t="str">
        <f>AA6</f>
        <v>池田SSS</v>
      </c>
      <c r="AG2" s="575"/>
      <c r="AH2" s="576"/>
      <c r="AI2" s="584" t="str">
        <f>AA8</f>
        <v>北杜UFC</v>
      </c>
      <c r="AJ2" s="575"/>
      <c r="AK2" s="576"/>
      <c r="AL2" s="584" t="str">
        <f>AA10</f>
        <v>FC.PARTIRE</v>
      </c>
      <c r="AM2" s="575"/>
      <c r="AN2" s="576"/>
      <c r="AO2" s="580" t="s">
        <v>34</v>
      </c>
      <c r="AP2" s="580"/>
      <c r="AQ2" s="580"/>
      <c r="AR2" s="585" t="s">
        <v>35</v>
      </c>
      <c r="AS2" s="585"/>
      <c r="AT2" s="585" t="s">
        <v>65</v>
      </c>
      <c r="AU2" s="585"/>
      <c r="AV2" s="156" t="s">
        <v>66</v>
      </c>
      <c r="AW2" s="586" t="s">
        <v>33</v>
      </c>
    </row>
    <row r="3" spans="1:49" ht="17.100000000000001" customHeight="1" x14ac:dyDescent="0.25">
      <c r="A3" s="157"/>
      <c r="B3" s="572"/>
      <c r="C3" s="573"/>
      <c r="D3" s="577"/>
      <c r="E3" s="578"/>
      <c r="F3" s="579"/>
      <c r="G3" s="577"/>
      <c r="H3" s="578"/>
      <c r="I3" s="579"/>
      <c r="J3" s="577"/>
      <c r="K3" s="578"/>
      <c r="L3" s="579"/>
      <c r="M3" s="577"/>
      <c r="N3" s="578"/>
      <c r="O3" s="579"/>
      <c r="P3" s="580"/>
      <c r="Q3" s="580"/>
      <c r="R3" s="580"/>
      <c r="S3" s="585"/>
      <c r="T3" s="585"/>
      <c r="U3" s="585"/>
      <c r="V3" s="585"/>
      <c r="W3" s="158" t="s">
        <v>67</v>
      </c>
      <c r="X3" s="587"/>
      <c r="Y3" s="68"/>
      <c r="Z3" s="157"/>
      <c r="AA3" s="572"/>
      <c r="AB3" s="573"/>
      <c r="AC3" s="577"/>
      <c r="AD3" s="578"/>
      <c r="AE3" s="579"/>
      <c r="AF3" s="577"/>
      <c r="AG3" s="578"/>
      <c r="AH3" s="579"/>
      <c r="AI3" s="577"/>
      <c r="AJ3" s="578"/>
      <c r="AK3" s="579"/>
      <c r="AL3" s="577"/>
      <c r="AM3" s="578"/>
      <c r="AN3" s="579"/>
      <c r="AO3" s="580"/>
      <c r="AP3" s="580"/>
      <c r="AQ3" s="580"/>
      <c r="AR3" s="585"/>
      <c r="AS3" s="585"/>
      <c r="AT3" s="585"/>
      <c r="AU3" s="585"/>
      <c r="AV3" s="158" t="s">
        <v>67</v>
      </c>
      <c r="AW3" s="586"/>
    </row>
    <row r="4" spans="1:49" ht="17.100000000000001" customHeight="1" x14ac:dyDescent="0.25">
      <c r="A4" s="594">
        <v>1</v>
      </c>
      <c r="B4" s="596" t="s">
        <v>387</v>
      </c>
      <c r="C4" s="597"/>
      <c r="D4" s="600"/>
      <c r="E4" s="601"/>
      <c r="F4" s="602"/>
      <c r="G4" s="272"/>
      <c r="H4" s="39" t="s">
        <v>38</v>
      </c>
      <c r="I4" s="39"/>
      <c r="J4" s="272"/>
      <c r="K4" s="39" t="s">
        <v>36</v>
      </c>
      <c r="L4" s="40"/>
      <c r="M4" s="39"/>
      <c r="N4" s="39" t="s">
        <v>38</v>
      </c>
      <c r="O4" s="39"/>
      <c r="P4" s="606">
        <f>(COUNTIF(D5:O5,"○")*3)+(COUNTIF(D5:O5,"△")*1)</f>
        <v>0</v>
      </c>
      <c r="Q4" s="606"/>
      <c r="R4" s="606"/>
      <c r="S4" s="607" t="str">
        <f>IF(SUM(F4:F11)=0,"",(SUM(F4:F11)))</f>
        <v/>
      </c>
      <c r="T4" s="607"/>
      <c r="U4" s="607" t="str">
        <f>IF(SUM(D4:D11)=0,"",(SUM(D4:D11)))</f>
        <v/>
      </c>
      <c r="V4" s="607"/>
      <c r="W4" s="591"/>
      <c r="X4" s="593"/>
      <c r="Y4" s="68"/>
      <c r="Z4" s="594">
        <v>1</v>
      </c>
      <c r="AA4" s="596" t="str">
        <f>B4</f>
        <v>フォルトゥナU-12</v>
      </c>
      <c r="AB4" s="597"/>
      <c r="AC4" s="600"/>
      <c r="AD4" s="601"/>
      <c r="AE4" s="602"/>
      <c r="AF4" s="272">
        <f>AE6</f>
        <v>0</v>
      </c>
      <c r="AG4" s="39" t="s">
        <v>38</v>
      </c>
      <c r="AH4" s="39">
        <f>AC6</f>
        <v>0</v>
      </c>
      <c r="AI4" s="272">
        <f>AE8</f>
        <v>0</v>
      </c>
      <c r="AJ4" s="39" t="s">
        <v>36</v>
      </c>
      <c r="AK4" s="40">
        <f>AC8</f>
        <v>0</v>
      </c>
      <c r="AL4" s="39">
        <f>AE10</f>
        <v>0</v>
      </c>
      <c r="AM4" s="39" t="s">
        <v>38</v>
      </c>
      <c r="AN4" s="39">
        <f>AC10</f>
        <v>0</v>
      </c>
      <c r="AO4" s="585">
        <f>(COUNTIF(AC5:AN5,"○")*3)+(COUNTIF(AC5:AN5,"△")*1)</f>
        <v>3</v>
      </c>
      <c r="AP4" s="585"/>
      <c r="AQ4" s="585"/>
      <c r="AR4" s="585"/>
      <c r="AS4" s="585"/>
      <c r="AT4" s="585"/>
      <c r="AU4" s="585"/>
      <c r="AV4" s="612"/>
      <c r="AW4" s="586"/>
    </row>
    <row r="5" spans="1:49" ht="17.100000000000001" customHeight="1" x14ac:dyDescent="0.25">
      <c r="A5" s="595"/>
      <c r="B5" s="598"/>
      <c r="C5" s="599"/>
      <c r="D5" s="603"/>
      <c r="E5" s="604"/>
      <c r="F5" s="605"/>
      <c r="G5" s="588" t="str">
        <f>IF(G4="","",IF(G4-I4&gt;0,"○",IF(G4-I4=0,"△","●")))</f>
        <v/>
      </c>
      <c r="H5" s="589"/>
      <c r="I5" s="590"/>
      <c r="J5" s="588" t="str">
        <f>IF(J4="","",IF(J4-L4&gt;0,"○",IF(J4-L4=0,"△","●")))</f>
        <v/>
      </c>
      <c r="K5" s="589"/>
      <c r="L5" s="590"/>
      <c r="M5" s="588" t="str">
        <f>IF(M4="","",IF(M4-O4&gt;0,"○",IF(M4-O4=0,"△","●")))</f>
        <v/>
      </c>
      <c r="N5" s="589"/>
      <c r="O5" s="590"/>
      <c r="P5" s="606"/>
      <c r="Q5" s="606"/>
      <c r="R5" s="606"/>
      <c r="S5" s="607"/>
      <c r="T5" s="607"/>
      <c r="U5" s="607"/>
      <c r="V5" s="607"/>
      <c r="W5" s="592"/>
      <c r="X5" s="593"/>
      <c r="Y5" s="68"/>
      <c r="Z5" s="595"/>
      <c r="AA5" s="598"/>
      <c r="AB5" s="599"/>
      <c r="AC5" s="603"/>
      <c r="AD5" s="604"/>
      <c r="AE5" s="605"/>
      <c r="AF5" s="588" t="str">
        <f>IF(AF4="","",IF(AF4-AH4&gt;0,"○",IF(AF4-AH4=0,"△","●")))</f>
        <v>△</v>
      </c>
      <c r="AG5" s="589"/>
      <c r="AH5" s="590"/>
      <c r="AI5" s="588" t="str">
        <f>IF(AI4="","",IF(AI4-AK4&gt;0,"○",IF(AI4-AK4=0,"△","●")))</f>
        <v>△</v>
      </c>
      <c r="AJ5" s="589"/>
      <c r="AK5" s="590"/>
      <c r="AL5" s="588" t="str">
        <f>IF(AL4="","",IF(AL4-AN4&gt;0,"○",IF(AL4-AN4=0,"△","●")))</f>
        <v>△</v>
      </c>
      <c r="AM5" s="589"/>
      <c r="AN5" s="590"/>
      <c r="AO5" s="585"/>
      <c r="AP5" s="585"/>
      <c r="AQ5" s="585"/>
      <c r="AR5" s="585"/>
      <c r="AS5" s="585"/>
      <c r="AT5" s="585"/>
      <c r="AU5" s="585"/>
      <c r="AV5" s="613"/>
      <c r="AW5" s="586"/>
    </row>
    <row r="6" spans="1:49" ht="17.100000000000001" customHeight="1" x14ac:dyDescent="0.25">
      <c r="A6" s="585">
        <v>2</v>
      </c>
      <c r="B6" s="608" t="s">
        <v>388</v>
      </c>
      <c r="C6" s="609"/>
      <c r="D6" s="36"/>
      <c r="E6" s="37" t="s">
        <v>38</v>
      </c>
      <c r="F6" s="38"/>
      <c r="G6" s="600"/>
      <c r="H6" s="601"/>
      <c r="I6" s="602"/>
      <c r="J6" s="272"/>
      <c r="K6" s="39" t="s">
        <v>36</v>
      </c>
      <c r="L6" s="40"/>
      <c r="M6" s="39"/>
      <c r="N6" s="39" t="s">
        <v>36</v>
      </c>
      <c r="O6" s="39"/>
      <c r="P6" s="606">
        <f t="shared" ref="P6" si="0">(COUNTIF(D7:O7,"○")*3)+(COUNTIF(D7:O7,"△")*1)</f>
        <v>0</v>
      </c>
      <c r="Q6" s="606"/>
      <c r="R6" s="606"/>
      <c r="S6" s="607" t="str">
        <f>IF(SUM(I4:I11)=0,"",(SUM(I4:I11)))</f>
        <v/>
      </c>
      <c r="T6" s="607"/>
      <c r="U6" s="607" t="str">
        <f>IF(SUM(G4:G11)=0,"",(SUM(G4:G11)))</f>
        <v/>
      </c>
      <c r="V6" s="607"/>
      <c r="W6" s="591"/>
      <c r="X6" s="593"/>
      <c r="Y6" s="68"/>
      <c r="Z6" s="585">
        <v>2</v>
      </c>
      <c r="AA6" s="596" t="str">
        <f t="shared" ref="AA6" si="1">B6</f>
        <v>池田SSS</v>
      </c>
      <c r="AB6" s="597"/>
      <c r="AC6" s="36"/>
      <c r="AD6" s="37" t="s">
        <v>38</v>
      </c>
      <c r="AE6" s="38"/>
      <c r="AF6" s="600"/>
      <c r="AG6" s="601"/>
      <c r="AH6" s="602"/>
      <c r="AI6" s="272">
        <f>AH8</f>
        <v>0</v>
      </c>
      <c r="AJ6" s="39" t="s">
        <v>36</v>
      </c>
      <c r="AK6" s="40">
        <f>AF8</f>
        <v>0</v>
      </c>
      <c r="AL6" s="39">
        <f>AH10</f>
        <v>0</v>
      </c>
      <c r="AM6" s="39" t="s">
        <v>36</v>
      </c>
      <c r="AN6" s="39">
        <f>AF10</f>
        <v>0</v>
      </c>
      <c r="AO6" s="585">
        <f t="shared" ref="AO6" si="2">(COUNTIF(AC7:AN7,"○")*3)+(COUNTIF(AC7:AN7,"△")*1)</f>
        <v>2</v>
      </c>
      <c r="AP6" s="585"/>
      <c r="AQ6" s="585"/>
      <c r="AR6" s="585"/>
      <c r="AS6" s="585"/>
      <c r="AT6" s="585"/>
      <c r="AU6" s="585"/>
      <c r="AV6" s="612"/>
      <c r="AW6" s="586"/>
    </row>
    <row r="7" spans="1:49" ht="17.100000000000001" customHeight="1" x14ac:dyDescent="0.25">
      <c r="A7" s="585"/>
      <c r="B7" s="610"/>
      <c r="C7" s="611"/>
      <c r="D7" s="614" t="str">
        <f>IF(D6="","",IF(D6-F6&gt;0,"○",IF(D6-F6=0,"△","●")))</f>
        <v/>
      </c>
      <c r="E7" s="615"/>
      <c r="F7" s="616"/>
      <c r="G7" s="603"/>
      <c r="H7" s="604"/>
      <c r="I7" s="605"/>
      <c r="J7" s="588" t="str">
        <f>IF(J6="","",IF(J6-L6&gt;0,"○",IF(J6-L6=0,"△","●")))</f>
        <v/>
      </c>
      <c r="K7" s="589"/>
      <c r="L7" s="590"/>
      <c r="M7" s="588" t="str">
        <f>IF(M6="","",IF(M6-O6&gt;0,"○",IF(M6-O6=0,"△","●")))</f>
        <v/>
      </c>
      <c r="N7" s="589"/>
      <c r="O7" s="590"/>
      <c r="P7" s="606"/>
      <c r="Q7" s="606"/>
      <c r="R7" s="606"/>
      <c r="S7" s="607"/>
      <c r="T7" s="607"/>
      <c r="U7" s="607"/>
      <c r="V7" s="607"/>
      <c r="W7" s="592"/>
      <c r="X7" s="593"/>
      <c r="Y7" s="68"/>
      <c r="Z7" s="585"/>
      <c r="AA7" s="598"/>
      <c r="AB7" s="599"/>
      <c r="AC7" s="614" t="str">
        <f>IF(AC6="","",IF(AC6-AE6&gt;0,"○",IF(AC6-AE6=0,"△","●")))</f>
        <v/>
      </c>
      <c r="AD7" s="615"/>
      <c r="AE7" s="616"/>
      <c r="AF7" s="603"/>
      <c r="AG7" s="604"/>
      <c r="AH7" s="605"/>
      <c r="AI7" s="588" t="str">
        <f>IF(AI6="","",IF(AI6-AK6&gt;0,"○",IF(AI6-AK6=0,"△","●")))</f>
        <v>△</v>
      </c>
      <c r="AJ7" s="589"/>
      <c r="AK7" s="590"/>
      <c r="AL7" s="588" t="str">
        <f>IF(AL6="","",IF(AL6-AN6&gt;0,"○",IF(AL6-AN6=0,"△","●")))</f>
        <v>△</v>
      </c>
      <c r="AM7" s="589"/>
      <c r="AN7" s="590"/>
      <c r="AO7" s="585"/>
      <c r="AP7" s="585"/>
      <c r="AQ7" s="585"/>
      <c r="AR7" s="585"/>
      <c r="AS7" s="585"/>
      <c r="AT7" s="585"/>
      <c r="AU7" s="585"/>
      <c r="AV7" s="613"/>
      <c r="AW7" s="586"/>
    </row>
    <row r="8" spans="1:49" ht="17.100000000000001" customHeight="1" x14ac:dyDescent="0.25">
      <c r="A8" s="594">
        <v>3</v>
      </c>
      <c r="B8" s="617" t="s">
        <v>389</v>
      </c>
      <c r="C8" s="597"/>
      <c r="D8" s="36"/>
      <c r="E8" s="37" t="s">
        <v>38</v>
      </c>
      <c r="F8" s="38"/>
      <c r="G8" s="37"/>
      <c r="H8" s="37" t="s">
        <v>38</v>
      </c>
      <c r="I8" s="38"/>
      <c r="J8" s="600"/>
      <c r="K8" s="601"/>
      <c r="L8" s="602"/>
      <c r="M8" s="272"/>
      <c r="N8" s="39" t="s">
        <v>36</v>
      </c>
      <c r="O8" s="40"/>
      <c r="P8" s="606">
        <f t="shared" ref="P8" si="3">(COUNTIF(D9:O9,"○")*3)+(COUNTIF(D9:O9,"△")*1)</f>
        <v>0</v>
      </c>
      <c r="Q8" s="606"/>
      <c r="R8" s="606"/>
      <c r="S8" s="607" t="str">
        <f>IF(SUM(L4:L11)=0,"",(SUM(L4:L11)))</f>
        <v/>
      </c>
      <c r="T8" s="607"/>
      <c r="U8" s="607" t="str">
        <f>IF(SUM(J4:J11)=0,"",(SUM(J4:J11)))</f>
        <v/>
      </c>
      <c r="V8" s="607"/>
      <c r="W8" s="591"/>
      <c r="X8" s="593"/>
      <c r="Y8" s="68"/>
      <c r="Z8" s="594">
        <v>3</v>
      </c>
      <c r="AA8" s="596" t="str">
        <f t="shared" ref="AA8" si="4">B8</f>
        <v>北杜UFC</v>
      </c>
      <c r="AB8" s="597"/>
      <c r="AC8" s="36"/>
      <c r="AD8" s="37" t="s">
        <v>38</v>
      </c>
      <c r="AE8" s="38"/>
      <c r="AF8" s="37"/>
      <c r="AG8" s="37" t="s">
        <v>38</v>
      </c>
      <c r="AH8" s="38"/>
      <c r="AI8" s="600"/>
      <c r="AJ8" s="601"/>
      <c r="AK8" s="602"/>
      <c r="AL8" s="272">
        <f>AK10</f>
        <v>0</v>
      </c>
      <c r="AM8" s="39" t="s">
        <v>36</v>
      </c>
      <c r="AN8" s="40">
        <f>AI10</f>
        <v>0</v>
      </c>
      <c r="AO8" s="585">
        <f t="shared" ref="AO8" si="5">(COUNTIF(AC9:AN9,"○")*3)+(COUNTIF(AC9:AN9,"△")*1)</f>
        <v>1</v>
      </c>
      <c r="AP8" s="585"/>
      <c r="AQ8" s="585"/>
      <c r="AR8" s="585"/>
      <c r="AS8" s="585"/>
      <c r="AT8" s="585"/>
      <c r="AU8" s="585"/>
      <c r="AV8" s="612"/>
      <c r="AW8" s="586"/>
    </row>
    <row r="9" spans="1:49" ht="17.100000000000001" customHeight="1" x14ac:dyDescent="0.25">
      <c r="A9" s="595"/>
      <c r="B9" s="583"/>
      <c r="C9" s="599"/>
      <c r="D9" s="614" t="str">
        <f>IF(D8="","",IF(D8-F8&gt;0,"○",IF(D8-F8=0,"△","●")))</f>
        <v/>
      </c>
      <c r="E9" s="615"/>
      <c r="F9" s="616"/>
      <c r="G9" s="614" t="str">
        <f>IF(G8="","",IF(G8-I8&gt;0,"○",IF(G8-I8=0,"△","●")))</f>
        <v/>
      </c>
      <c r="H9" s="615"/>
      <c r="I9" s="616"/>
      <c r="J9" s="603"/>
      <c r="K9" s="604"/>
      <c r="L9" s="605"/>
      <c r="M9" s="588" t="str">
        <f>IF(M8="","",IF(M8-O8&gt;0,"○",IF(M8-O8=0,"△","●")))</f>
        <v/>
      </c>
      <c r="N9" s="589"/>
      <c r="O9" s="590"/>
      <c r="P9" s="606"/>
      <c r="Q9" s="606"/>
      <c r="R9" s="606"/>
      <c r="S9" s="607"/>
      <c r="T9" s="607"/>
      <c r="U9" s="607"/>
      <c r="V9" s="607"/>
      <c r="W9" s="592"/>
      <c r="X9" s="593"/>
      <c r="Y9" s="68"/>
      <c r="Z9" s="595"/>
      <c r="AA9" s="598"/>
      <c r="AB9" s="599"/>
      <c r="AC9" s="614" t="str">
        <f>IF(AC8="","",IF(AC8-AE8&gt;0,"○",IF(AC8-AE8=0,"△","●")))</f>
        <v/>
      </c>
      <c r="AD9" s="615"/>
      <c r="AE9" s="616"/>
      <c r="AF9" s="614" t="str">
        <f>IF(AF8="","",IF(AF8-AH8&gt;0,"○",IF(AF8-AH8=0,"△","●")))</f>
        <v/>
      </c>
      <c r="AG9" s="615"/>
      <c r="AH9" s="616"/>
      <c r="AI9" s="603"/>
      <c r="AJ9" s="604"/>
      <c r="AK9" s="605"/>
      <c r="AL9" s="588" t="str">
        <f>IF(AL8="","",IF(AL8-AN8&gt;0,"○",IF(AL8-AN8=0,"△","●")))</f>
        <v>△</v>
      </c>
      <c r="AM9" s="589"/>
      <c r="AN9" s="590"/>
      <c r="AO9" s="585"/>
      <c r="AP9" s="585"/>
      <c r="AQ9" s="585"/>
      <c r="AR9" s="585"/>
      <c r="AS9" s="585"/>
      <c r="AT9" s="585"/>
      <c r="AU9" s="585"/>
      <c r="AV9" s="613"/>
      <c r="AW9" s="586"/>
    </row>
    <row r="10" spans="1:49" ht="17.100000000000001" customHeight="1" x14ac:dyDescent="0.25">
      <c r="A10" s="585">
        <v>4</v>
      </c>
      <c r="B10" s="617" t="s">
        <v>390</v>
      </c>
      <c r="C10" s="597"/>
      <c r="D10" s="36"/>
      <c r="E10" s="37" t="s">
        <v>36</v>
      </c>
      <c r="F10" s="38"/>
      <c r="G10" s="37"/>
      <c r="H10" s="37" t="s">
        <v>38</v>
      </c>
      <c r="I10" s="37"/>
      <c r="J10" s="36"/>
      <c r="K10" s="37" t="s">
        <v>38</v>
      </c>
      <c r="L10" s="38"/>
      <c r="M10" s="600"/>
      <c r="N10" s="601"/>
      <c r="O10" s="602"/>
      <c r="P10" s="606">
        <f t="shared" ref="P10" si="6">(COUNTIF(D11:O11,"○")*3)+(COUNTIF(D11:O11,"△")*1)</f>
        <v>0</v>
      </c>
      <c r="Q10" s="606"/>
      <c r="R10" s="606"/>
      <c r="S10" s="607" t="str">
        <f>IF(SUM(O4:O11)=0,"",(SUM(O4:O11)))</f>
        <v/>
      </c>
      <c r="T10" s="607"/>
      <c r="U10" s="607" t="str">
        <f>IF(SUM(M4:M11)=0,"",(SUM(M4:M11)))</f>
        <v/>
      </c>
      <c r="V10" s="607"/>
      <c r="W10" s="591"/>
      <c r="X10" s="593"/>
      <c r="Y10" s="68"/>
      <c r="Z10" s="585">
        <v>4</v>
      </c>
      <c r="AA10" s="596" t="str">
        <f t="shared" ref="AA10" si="7">B10</f>
        <v>FC.PARTIRE</v>
      </c>
      <c r="AB10" s="597"/>
      <c r="AC10" s="36"/>
      <c r="AD10" s="37" t="s">
        <v>36</v>
      </c>
      <c r="AE10" s="38"/>
      <c r="AF10" s="37"/>
      <c r="AG10" s="37" t="s">
        <v>38</v>
      </c>
      <c r="AH10" s="37"/>
      <c r="AI10" s="36"/>
      <c r="AJ10" s="37" t="s">
        <v>38</v>
      </c>
      <c r="AK10" s="38"/>
      <c r="AL10" s="600"/>
      <c r="AM10" s="601"/>
      <c r="AN10" s="602"/>
      <c r="AO10" s="585">
        <f t="shared" ref="AO10" si="8">(COUNTIF(AC11:AN11,"○")*3)+(COUNTIF(AC11:AN11,"△")*1)</f>
        <v>0</v>
      </c>
      <c r="AP10" s="585"/>
      <c r="AQ10" s="585"/>
      <c r="AR10" s="585"/>
      <c r="AS10" s="585"/>
      <c r="AT10" s="585"/>
      <c r="AU10" s="585"/>
      <c r="AV10" s="612"/>
      <c r="AW10" s="586"/>
    </row>
    <row r="11" spans="1:49" ht="17.100000000000001" customHeight="1" x14ac:dyDescent="0.25">
      <c r="A11" s="585"/>
      <c r="B11" s="583"/>
      <c r="C11" s="599"/>
      <c r="D11" s="614" t="str">
        <f>IF(D10="","",IF(D10-F10&gt;0,"○",IF(D10-F10=0,"△","●")))</f>
        <v/>
      </c>
      <c r="E11" s="615"/>
      <c r="F11" s="616"/>
      <c r="G11" s="614" t="str">
        <f>IF(G10="","",IF(G10-I10&gt;0,"○",IF(G10-I10=0,"△","●")))</f>
        <v/>
      </c>
      <c r="H11" s="615"/>
      <c r="I11" s="616"/>
      <c r="J11" s="614" t="str">
        <f>IF(J10="","",IF(J10-L10&gt;0,"○",IF(J10-L10=0,"△","●")))</f>
        <v/>
      </c>
      <c r="K11" s="615"/>
      <c r="L11" s="616"/>
      <c r="M11" s="603"/>
      <c r="N11" s="604"/>
      <c r="O11" s="605"/>
      <c r="P11" s="606"/>
      <c r="Q11" s="606"/>
      <c r="R11" s="606"/>
      <c r="S11" s="607"/>
      <c r="T11" s="607"/>
      <c r="U11" s="607"/>
      <c r="V11" s="607"/>
      <c r="W11" s="592"/>
      <c r="X11" s="593"/>
      <c r="Y11" s="68"/>
      <c r="Z11" s="585"/>
      <c r="AA11" s="598"/>
      <c r="AB11" s="599"/>
      <c r="AC11" s="614" t="str">
        <f>IF(AC10="","",IF(AC10-AE10&gt;0,"○",IF(AC10-AE10=0,"△","●")))</f>
        <v/>
      </c>
      <c r="AD11" s="615"/>
      <c r="AE11" s="616"/>
      <c r="AF11" s="614" t="str">
        <f>IF(AF10="","",IF(AF10-AH10&gt;0,"○",IF(AF10-AH10=0,"△","●")))</f>
        <v/>
      </c>
      <c r="AG11" s="615"/>
      <c r="AH11" s="616"/>
      <c r="AI11" s="614" t="str">
        <f>IF(AI10="","",IF(AI10-AK10&gt;0,"○",IF(AI10-AK10=0,"△","●")))</f>
        <v/>
      </c>
      <c r="AJ11" s="615"/>
      <c r="AK11" s="616"/>
      <c r="AL11" s="603"/>
      <c r="AM11" s="604"/>
      <c r="AN11" s="605"/>
      <c r="AO11" s="585"/>
      <c r="AP11" s="585"/>
      <c r="AQ11" s="585"/>
      <c r="AR11" s="585"/>
      <c r="AS11" s="585"/>
      <c r="AT11" s="585"/>
      <c r="AU11" s="585"/>
      <c r="AV11" s="613"/>
      <c r="AW11" s="586"/>
    </row>
    <row r="12" spans="1:49" ht="17.100000000000001" customHeight="1" x14ac:dyDescent="0.25">
      <c r="A12" s="67"/>
      <c r="B12" s="67"/>
      <c r="C12" s="67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59"/>
      <c r="Q12" s="159"/>
      <c r="R12" s="159"/>
      <c r="S12" s="159"/>
      <c r="T12" s="159"/>
      <c r="U12" s="159"/>
      <c r="V12" s="159"/>
      <c r="W12" s="159"/>
      <c r="X12" s="68"/>
      <c r="Y12" s="68"/>
      <c r="Z12" s="67"/>
      <c r="AA12" s="67"/>
      <c r="AB12" s="67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159"/>
      <c r="AP12" s="159"/>
      <c r="AQ12" s="159"/>
      <c r="AR12" s="159"/>
      <c r="AS12" s="159"/>
      <c r="AT12" s="159"/>
      <c r="AU12" s="159"/>
      <c r="AV12" s="159"/>
      <c r="AW12" s="68"/>
    </row>
    <row r="13" spans="1:49" ht="16.899999999999999" customHeight="1" x14ac:dyDescent="0.25">
      <c r="B13" s="67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60" t="s">
        <v>98</v>
      </c>
      <c r="P13" s="159"/>
      <c r="Q13" s="159"/>
      <c r="R13" s="159"/>
      <c r="S13" s="159"/>
      <c r="T13" s="683" t="s">
        <v>391</v>
      </c>
      <c r="U13" s="683"/>
      <c r="V13" s="683"/>
      <c r="W13" s="683"/>
      <c r="X13" s="68"/>
      <c r="Y13" s="68"/>
      <c r="AA13" s="67"/>
      <c r="AB13" s="67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159"/>
      <c r="AP13" s="159"/>
      <c r="AQ13" s="159"/>
      <c r="AR13" s="159"/>
      <c r="AS13" s="159"/>
      <c r="AT13" s="159"/>
      <c r="AU13" s="159"/>
      <c r="AV13" s="159"/>
      <c r="AW13" s="68"/>
    </row>
    <row r="14" spans="1:49" ht="17.100000000000001" customHeight="1" x14ac:dyDescent="0.25">
      <c r="A14" s="641" t="s">
        <v>5</v>
      </c>
      <c r="B14" s="584" t="s">
        <v>6</v>
      </c>
      <c r="C14" s="576"/>
      <c r="D14" s="643" t="str">
        <f>B2</f>
        <v>Ａ</v>
      </c>
      <c r="E14" s="644"/>
      <c r="F14" s="644" t="s">
        <v>29</v>
      </c>
      <c r="G14" s="644"/>
      <c r="H14" s="644"/>
      <c r="I14" s="273"/>
      <c r="J14" s="644" t="s">
        <v>84</v>
      </c>
      <c r="K14" s="644"/>
      <c r="L14" s="644"/>
      <c r="M14" s="644"/>
      <c r="N14" s="647" t="s">
        <v>392</v>
      </c>
      <c r="O14" s="647"/>
      <c r="P14" s="647"/>
      <c r="Q14" s="647"/>
      <c r="R14" s="647"/>
      <c r="S14" s="647"/>
      <c r="T14" s="647"/>
      <c r="U14" s="647"/>
      <c r="V14" s="648"/>
      <c r="W14" s="619" t="s">
        <v>85</v>
      </c>
      <c r="X14" s="594" t="s">
        <v>8</v>
      </c>
      <c r="Y14" s="70"/>
      <c r="Z14" s="639" t="s">
        <v>5</v>
      </c>
      <c r="AA14" s="584" t="s">
        <v>6</v>
      </c>
      <c r="AB14" s="576"/>
      <c r="AC14" s="640" t="str">
        <f>AA2</f>
        <v>Ａ</v>
      </c>
      <c r="AD14" s="618"/>
      <c r="AE14" s="618" t="s">
        <v>29</v>
      </c>
      <c r="AF14" s="618"/>
      <c r="AG14" s="618"/>
      <c r="AH14" s="161"/>
      <c r="AI14" s="618" t="s">
        <v>84</v>
      </c>
      <c r="AJ14" s="618"/>
      <c r="AK14" s="618"/>
      <c r="AL14" s="618"/>
      <c r="AM14" s="618"/>
      <c r="AN14" s="618"/>
      <c r="AO14" s="618"/>
      <c r="AP14" s="618"/>
      <c r="AQ14" s="618"/>
      <c r="AR14" s="618"/>
      <c r="AS14" s="618"/>
      <c r="AT14" s="618"/>
      <c r="AU14" s="597"/>
      <c r="AV14" s="619" t="s">
        <v>85</v>
      </c>
      <c r="AW14" s="594" t="s">
        <v>8</v>
      </c>
    </row>
    <row r="15" spans="1:49" ht="17.100000000000001" customHeight="1" x14ac:dyDescent="0.25">
      <c r="A15" s="642"/>
      <c r="B15" s="577"/>
      <c r="C15" s="579"/>
      <c r="D15" s="645"/>
      <c r="E15" s="646"/>
      <c r="F15" s="646"/>
      <c r="G15" s="646"/>
      <c r="H15" s="646"/>
      <c r="I15" s="274"/>
      <c r="J15" s="646"/>
      <c r="K15" s="646"/>
      <c r="L15" s="646"/>
      <c r="M15" s="646"/>
      <c r="N15" s="649"/>
      <c r="O15" s="649"/>
      <c r="P15" s="649"/>
      <c r="Q15" s="649"/>
      <c r="R15" s="649"/>
      <c r="S15" s="649"/>
      <c r="T15" s="649"/>
      <c r="U15" s="649"/>
      <c r="V15" s="650"/>
      <c r="W15" s="638"/>
      <c r="X15" s="595"/>
      <c r="Y15" s="70"/>
      <c r="Z15" s="639"/>
      <c r="AA15" s="577"/>
      <c r="AB15" s="579"/>
      <c r="AC15" s="598"/>
      <c r="AD15" s="583"/>
      <c r="AE15" s="583"/>
      <c r="AF15" s="583"/>
      <c r="AG15" s="583"/>
      <c r="AH15" s="162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99"/>
      <c r="AV15" s="620"/>
      <c r="AW15" s="620"/>
    </row>
    <row r="16" spans="1:49" ht="17.100000000000001" customHeight="1" x14ac:dyDescent="0.3">
      <c r="A16" s="621">
        <v>1</v>
      </c>
      <c r="B16" s="623">
        <v>0.4375</v>
      </c>
      <c r="C16" s="624"/>
      <c r="D16" s="627" t="str">
        <f>B8</f>
        <v>北杜UFC</v>
      </c>
      <c r="E16" s="628"/>
      <c r="F16" s="628"/>
      <c r="G16" s="628"/>
      <c r="H16" s="609"/>
      <c r="I16" s="630"/>
      <c r="J16" s="631"/>
      <c r="K16" s="634" t="s">
        <v>39</v>
      </c>
      <c r="L16" s="113"/>
      <c r="M16" s="114" t="s">
        <v>38</v>
      </c>
      <c r="N16" s="113"/>
      <c r="O16" s="636" t="s">
        <v>40</v>
      </c>
      <c r="P16" s="644"/>
      <c r="Q16" s="652"/>
      <c r="R16" s="640" t="str">
        <f>B10</f>
        <v>FC.PARTIRE</v>
      </c>
      <c r="S16" s="618"/>
      <c r="T16" s="618"/>
      <c r="U16" s="618"/>
      <c r="V16" s="597"/>
      <c r="W16" s="651" t="str">
        <f>B6</f>
        <v>池田SSS</v>
      </c>
      <c r="X16" s="651" t="str">
        <f>B4</f>
        <v>フォルトゥナU-12</v>
      </c>
      <c r="Y16" s="70"/>
      <c r="Z16" s="664">
        <v>1</v>
      </c>
      <c r="AA16" s="623">
        <f>B16</f>
        <v>0.4375</v>
      </c>
      <c r="AB16" s="624"/>
      <c r="AC16" s="654" t="str">
        <f>D16</f>
        <v>北杜UFC</v>
      </c>
      <c r="AD16" s="654"/>
      <c r="AE16" s="654"/>
      <c r="AF16" s="654"/>
      <c r="AG16" s="654"/>
      <c r="AH16" s="656"/>
      <c r="AI16" s="657"/>
      <c r="AJ16" s="660" t="s">
        <v>39</v>
      </c>
      <c r="AK16" s="26"/>
      <c r="AL16" s="127" t="s">
        <v>38</v>
      </c>
      <c r="AM16" s="26"/>
      <c r="AN16" s="662" t="s">
        <v>40</v>
      </c>
      <c r="AO16" s="640"/>
      <c r="AP16" s="597"/>
      <c r="AQ16" s="654" t="str">
        <f>R16</f>
        <v>FC.PARTIRE</v>
      </c>
      <c r="AR16" s="654"/>
      <c r="AS16" s="654"/>
      <c r="AT16" s="654"/>
      <c r="AU16" s="654"/>
      <c r="AV16" s="651" t="str">
        <f>W16</f>
        <v>池田SSS</v>
      </c>
      <c r="AW16" s="651" t="str">
        <f>X16</f>
        <v>フォルトゥナU-12</v>
      </c>
    </row>
    <row r="17" spans="1:49" ht="17.100000000000001" customHeight="1" x14ac:dyDescent="0.3">
      <c r="A17" s="622"/>
      <c r="B17" s="625"/>
      <c r="C17" s="626"/>
      <c r="D17" s="629"/>
      <c r="E17" s="610"/>
      <c r="F17" s="610"/>
      <c r="G17" s="610"/>
      <c r="H17" s="611"/>
      <c r="I17" s="632"/>
      <c r="J17" s="633"/>
      <c r="K17" s="635"/>
      <c r="L17" s="115"/>
      <c r="M17" s="116" t="s">
        <v>38</v>
      </c>
      <c r="N17" s="115"/>
      <c r="O17" s="637"/>
      <c r="P17" s="646"/>
      <c r="Q17" s="653"/>
      <c r="R17" s="598"/>
      <c r="S17" s="583"/>
      <c r="T17" s="583"/>
      <c r="U17" s="583"/>
      <c r="V17" s="599"/>
      <c r="W17" s="620"/>
      <c r="X17" s="620"/>
      <c r="Y17" s="70"/>
      <c r="Z17" s="664"/>
      <c r="AA17" s="625"/>
      <c r="AB17" s="626"/>
      <c r="AC17" s="655"/>
      <c r="AD17" s="655"/>
      <c r="AE17" s="655"/>
      <c r="AF17" s="655"/>
      <c r="AG17" s="655"/>
      <c r="AH17" s="658"/>
      <c r="AI17" s="659"/>
      <c r="AJ17" s="661"/>
      <c r="AK17" s="27"/>
      <c r="AL17" s="278" t="s">
        <v>38</v>
      </c>
      <c r="AM17" s="27"/>
      <c r="AN17" s="663"/>
      <c r="AO17" s="598"/>
      <c r="AP17" s="599"/>
      <c r="AQ17" s="655"/>
      <c r="AR17" s="655"/>
      <c r="AS17" s="655"/>
      <c r="AT17" s="655"/>
      <c r="AU17" s="655"/>
      <c r="AV17" s="620"/>
      <c r="AW17" s="620"/>
    </row>
    <row r="18" spans="1:49" ht="17.100000000000001" customHeight="1" x14ac:dyDescent="0.3">
      <c r="A18" s="621">
        <v>2</v>
      </c>
      <c r="B18" s="623">
        <v>0.47916666666666669</v>
      </c>
      <c r="C18" s="624"/>
      <c r="D18" s="627" t="str">
        <f>B4</f>
        <v>フォルトゥナU-12</v>
      </c>
      <c r="E18" s="628"/>
      <c r="F18" s="628"/>
      <c r="G18" s="628"/>
      <c r="H18" s="609"/>
      <c r="I18" s="630"/>
      <c r="J18" s="631"/>
      <c r="K18" s="634" t="s">
        <v>39</v>
      </c>
      <c r="L18" s="113"/>
      <c r="M18" s="114" t="s">
        <v>38</v>
      </c>
      <c r="N18" s="113"/>
      <c r="O18" s="636" t="s">
        <v>40</v>
      </c>
      <c r="P18" s="644"/>
      <c r="Q18" s="652"/>
      <c r="R18" s="640" t="str">
        <f>B6</f>
        <v>池田SSS</v>
      </c>
      <c r="S18" s="618"/>
      <c r="T18" s="618"/>
      <c r="U18" s="618"/>
      <c r="V18" s="597"/>
      <c r="W18" s="651" t="str">
        <f>B10</f>
        <v>FC.PARTIRE</v>
      </c>
      <c r="X18" s="651" t="str">
        <f>B8</f>
        <v>北杜UFC</v>
      </c>
      <c r="Y18" s="70"/>
      <c r="Z18" s="664">
        <v>2</v>
      </c>
      <c r="AA18" s="623">
        <f t="shared" ref="AA18" si="9">B18</f>
        <v>0.47916666666666669</v>
      </c>
      <c r="AB18" s="624"/>
      <c r="AC18" s="654" t="str">
        <f t="shared" ref="AC18" si="10">D18</f>
        <v>フォルトゥナU-12</v>
      </c>
      <c r="AD18" s="654"/>
      <c r="AE18" s="654"/>
      <c r="AF18" s="654"/>
      <c r="AG18" s="654"/>
      <c r="AH18" s="656"/>
      <c r="AI18" s="657"/>
      <c r="AJ18" s="660" t="s">
        <v>39</v>
      </c>
      <c r="AK18" s="26"/>
      <c r="AL18" s="127" t="s">
        <v>38</v>
      </c>
      <c r="AM18" s="26"/>
      <c r="AN18" s="662" t="s">
        <v>40</v>
      </c>
      <c r="AO18" s="640"/>
      <c r="AP18" s="597"/>
      <c r="AQ18" s="654" t="str">
        <f t="shared" ref="AQ18" si="11">R18</f>
        <v>池田SSS</v>
      </c>
      <c r="AR18" s="654"/>
      <c r="AS18" s="654"/>
      <c r="AT18" s="654"/>
      <c r="AU18" s="654"/>
      <c r="AV18" s="651" t="str">
        <f t="shared" ref="AV18:AW18" si="12">W18</f>
        <v>FC.PARTIRE</v>
      </c>
      <c r="AW18" s="651" t="str">
        <f t="shared" si="12"/>
        <v>北杜UFC</v>
      </c>
    </row>
    <row r="19" spans="1:49" ht="17.100000000000001" customHeight="1" x14ac:dyDescent="0.3">
      <c r="A19" s="622"/>
      <c r="B19" s="625"/>
      <c r="C19" s="626"/>
      <c r="D19" s="629"/>
      <c r="E19" s="610"/>
      <c r="F19" s="610"/>
      <c r="G19" s="610"/>
      <c r="H19" s="611"/>
      <c r="I19" s="632"/>
      <c r="J19" s="633"/>
      <c r="K19" s="635"/>
      <c r="L19" s="115"/>
      <c r="M19" s="116" t="s">
        <v>38</v>
      </c>
      <c r="N19" s="115"/>
      <c r="O19" s="637"/>
      <c r="P19" s="646"/>
      <c r="Q19" s="653"/>
      <c r="R19" s="598"/>
      <c r="S19" s="583"/>
      <c r="T19" s="583"/>
      <c r="U19" s="583"/>
      <c r="V19" s="599"/>
      <c r="W19" s="620"/>
      <c r="X19" s="620"/>
      <c r="Y19" s="70"/>
      <c r="Z19" s="664"/>
      <c r="AA19" s="625"/>
      <c r="AB19" s="626"/>
      <c r="AC19" s="655"/>
      <c r="AD19" s="655"/>
      <c r="AE19" s="655"/>
      <c r="AF19" s="655"/>
      <c r="AG19" s="655"/>
      <c r="AH19" s="658"/>
      <c r="AI19" s="659"/>
      <c r="AJ19" s="661"/>
      <c r="AK19" s="27"/>
      <c r="AL19" s="278" t="s">
        <v>38</v>
      </c>
      <c r="AM19" s="27"/>
      <c r="AN19" s="663"/>
      <c r="AO19" s="598"/>
      <c r="AP19" s="599"/>
      <c r="AQ19" s="655"/>
      <c r="AR19" s="655"/>
      <c r="AS19" s="655"/>
      <c r="AT19" s="655"/>
      <c r="AU19" s="655"/>
      <c r="AV19" s="620"/>
      <c r="AW19" s="620"/>
    </row>
    <row r="20" spans="1:49" ht="17.100000000000001" customHeight="1" x14ac:dyDescent="0.3">
      <c r="A20" s="621">
        <v>3</v>
      </c>
      <c r="B20" s="623">
        <v>0.5625</v>
      </c>
      <c r="C20" s="624"/>
      <c r="D20" s="627" t="str">
        <f>B6</f>
        <v>池田SSS</v>
      </c>
      <c r="E20" s="628"/>
      <c r="F20" s="628"/>
      <c r="G20" s="628"/>
      <c r="H20" s="609"/>
      <c r="I20" s="630"/>
      <c r="J20" s="631"/>
      <c r="K20" s="634" t="s">
        <v>39</v>
      </c>
      <c r="L20" s="113"/>
      <c r="M20" s="114" t="s">
        <v>38</v>
      </c>
      <c r="N20" s="113"/>
      <c r="O20" s="636" t="s">
        <v>40</v>
      </c>
      <c r="P20" s="644"/>
      <c r="Q20" s="652"/>
      <c r="R20" s="640" t="str">
        <f>B8</f>
        <v>北杜UFC</v>
      </c>
      <c r="S20" s="618"/>
      <c r="T20" s="618"/>
      <c r="U20" s="618"/>
      <c r="V20" s="597"/>
      <c r="W20" s="651" t="str">
        <f>B4</f>
        <v>フォルトゥナU-12</v>
      </c>
      <c r="X20" s="651" t="str">
        <f>B10</f>
        <v>FC.PARTIRE</v>
      </c>
      <c r="Y20" s="70"/>
      <c r="Z20" s="664">
        <v>3</v>
      </c>
      <c r="AA20" s="623">
        <f t="shared" ref="AA20" si="13">B20</f>
        <v>0.5625</v>
      </c>
      <c r="AB20" s="624"/>
      <c r="AC20" s="654" t="str">
        <f t="shared" ref="AC20" si="14">D20</f>
        <v>池田SSS</v>
      </c>
      <c r="AD20" s="654"/>
      <c r="AE20" s="654"/>
      <c r="AF20" s="654"/>
      <c r="AG20" s="654"/>
      <c r="AH20" s="656"/>
      <c r="AI20" s="657"/>
      <c r="AJ20" s="660" t="s">
        <v>39</v>
      </c>
      <c r="AK20" s="26"/>
      <c r="AL20" s="127" t="s">
        <v>38</v>
      </c>
      <c r="AM20" s="26"/>
      <c r="AN20" s="662" t="s">
        <v>40</v>
      </c>
      <c r="AO20" s="640"/>
      <c r="AP20" s="597"/>
      <c r="AQ20" s="654" t="str">
        <f t="shared" ref="AQ20" si="15">R20</f>
        <v>北杜UFC</v>
      </c>
      <c r="AR20" s="654"/>
      <c r="AS20" s="654"/>
      <c r="AT20" s="654"/>
      <c r="AU20" s="654"/>
      <c r="AV20" s="651" t="str">
        <f t="shared" ref="AV20:AW20" si="16">W20</f>
        <v>フォルトゥナU-12</v>
      </c>
      <c r="AW20" s="651" t="str">
        <f t="shared" si="16"/>
        <v>FC.PARTIRE</v>
      </c>
    </row>
    <row r="21" spans="1:49" ht="17.100000000000001" customHeight="1" x14ac:dyDescent="0.3">
      <c r="A21" s="622"/>
      <c r="B21" s="625"/>
      <c r="C21" s="626"/>
      <c r="D21" s="629"/>
      <c r="E21" s="610"/>
      <c r="F21" s="610"/>
      <c r="G21" s="610"/>
      <c r="H21" s="611"/>
      <c r="I21" s="632"/>
      <c r="J21" s="633"/>
      <c r="K21" s="635"/>
      <c r="L21" s="115"/>
      <c r="M21" s="116" t="s">
        <v>38</v>
      </c>
      <c r="N21" s="115"/>
      <c r="O21" s="637"/>
      <c r="P21" s="646"/>
      <c r="Q21" s="653"/>
      <c r="R21" s="598"/>
      <c r="S21" s="583"/>
      <c r="T21" s="583"/>
      <c r="U21" s="583"/>
      <c r="V21" s="599"/>
      <c r="W21" s="620"/>
      <c r="X21" s="620"/>
      <c r="Y21" s="70"/>
      <c r="Z21" s="664"/>
      <c r="AA21" s="625"/>
      <c r="AB21" s="626"/>
      <c r="AC21" s="655"/>
      <c r="AD21" s="655"/>
      <c r="AE21" s="655"/>
      <c r="AF21" s="655"/>
      <c r="AG21" s="655"/>
      <c r="AH21" s="658"/>
      <c r="AI21" s="659"/>
      <c r="AJ21" s="661"/>
      <c r="AK21" s="27"/>
      <c r="AL21" s="278" t="s">
        <v>38</v>
      </c>
      <c r="AM21" s="27"/>
      <c r="AN21" s="663"/>
      <c r="AO21" s="598"/>
      <c r="AP21" s="599"/>
      <c r="AQ21" s="655"/>
      <c r="AR21" s="655"/>
      <c r="AS21" s="655"/>
      <c r="AT21" s="655"/>
      <c r="AU21" s="655"/>
      <c r="AV21" s="620"/>
      <c r="AW21" s="620"/>
    </row>
    <row r="22" spans="1:49" ht="17.100000000000001" customHeight="1" x14ac:dyDescent="0.3">
      <c r="A22" s="621">
        <v>4</v>
      </c>
      <c r="B22" s="623">
        <v>0.60416666666666663</v>
      </c>
      <c r="C22" s="624"/>
      <c r="D22" s="627" t="str">
        <f>B4</f>
        <v>フォルトゥナU-12</v>
      </c>
      <c r="E22" s="628"/>
      <c r="F22" s="628"/>
      <c r="G22" s="628"/>
      <c r="H22" s="609"/>
      <c r="I22" s="630"/>
      <c r="J22" s="631"/>
      <c r="K22" s="634" t="s">
        <v>39</v>
      </c>
      <c r="L22" s="117"/>
      <c r="M22" s="118" t="s">
        <v>38</v>
      </c>
      <c r="N22" s="117"/>
      <c r="O22" s="636" t="s">
        <v>40</v>
      </c>
      <c r="P22" s="644"/>
      <c r="Q22" s="652"/>
      <c r="R22" s="640" t="str">
        <f>B10</f>
        <v>FC.PARTIRE</v>
      </c>
      <c r="S22" s="618"/>
      <c r="T22" s="618"/>
      <c r="U22" s="618"/>
      <c r="V22" s="597"/>
      <c r="W22" s="651" t="str">
        <f>B8</f>
        <v>北杜UFC</v>
      </c>
      <c r="X22" s="651" t="str">
        <f>B6</f>
        <v>池田SSS</v>
      </c>
      <c r="Y22" s="70"/>
      <c r="Z22" s="664">
        <v>4</v>
      </c>
      <c r="AA22" s="623">
        <f t="shared" ref="AA22" si="17">B22</f>
        <v>0.60416666666666663</v>
      </c>
      <c r="AB22" s="624"/>
      <c r="AC22" s="654" t="str">
        <f t="shared" ref="AC22" si="18">D22</f>
        <v>フォルトゥナU-12</v>
      </c>
      <c r="AD22" s="654"/>
      <c r="AE22" s="654"/>
      <c r="AF22" s="654"/>
      <c r="AG22" s="654"/>
      <c r="AH22" s="665"/>
      <c r="AI22" s="666"/>
      <c r="AJ22" s="667" t="s">
        <v>39</v>
      </c>
      <c r="AK22" s="67"/>
      <c r="AL22" s="71" t="s">
        <v>38</v>
      </c>
      <c r="AM22" s="67"/>
      <c r="AN22" s="668" t="s">
        <v>40</v>
      </c>
      <c r="AO22" s="640"/>
      <c r="AP22" s="597"/>
      <c r="AQ22" s="654" t="str">
        <f t="shared" ref="AQ22" si="19">R22</f>
        <v>FC.PARTIRE</v>
      </c>
      <c r="AR22" s="654"/>
      <c r="AS22" s="654"/>
      <c r="AT22" s="654"/>
      <c r="AU22" s="654"/>
      <c r="AV22" s="651" t="str">
        <f t="shared" ref="AV22:AW22" si="20">W22</f>
        <v>北杜UFC</v>
      </c>
      <c r="AW22" s="651" t="str">
        <f t="shared" si="20"/>
        <v>池田SSS</v>
      </c>
    </row>
    <row r="23" spans="1:49" ht="17.100000000000001" customHeight="1" x14ac:dyDescent="0.3">
      <c r="A23" s="622"/>
      <c r="B23" s="625"/>
      <c r="C23" s="626"/>
      <c r="D23" s="629"/>
      <c r="E23" s="610"/>
      <c r="F23" s="610"/>
      <c r="G23" s="610"/>
      <c r="H23" s="611"/>
      <c r="I23" s="632"/>
      <c r="J23" s="633"/>
      <c r="K23" s="635"/>
      <c r="L23" s="115"/>
      <c r="M23" s="116" t="s">
        <v>38</v>
      </c>
      <c r="N23" s="115"/>
      <c r="O23" s="637"/>
      <c r="P23" s="646"/>
      <c r="Q23" s="653"/>
      <c r="R23" s="598"/>
      <c r="S23" s="583"/>
      <c r="T23" s="583"/>
      <c r="U23" s="583"/>
      <c r="V23" s="599"/>
      <c r="W23" s="620"/>
      <c r="X23" s="620"/>
      <c r="Y23" s="70"/>
      <c r="Z23" s="664"/>
      <c r="AA23" s="625"/>
      <c r="AB23" s="626"/>
      <c r="AC23" s="655"/>
      <c r="AD23" s="655"/>
      <c r="AE23" s="655"/>
      <c r="AF23" s="655"/>
      <c r="AG23" s="655"/>
      <c r="AH23" s="658"/>
      <c r="AI23" s="659"/>
      <c r="AJ23" s="661"/>
      <c r="AK23" s="27"/>
      <c r="AL23" s="278" t="s">
        <v>38</v>
      </c>
      <c r="AM23" s="27"/>
      <c r="AN23" s="663"/>
      <c r="AO23" s="598"/>
      <c r="AP23" s="599"/>
      <c r="AQ23" s="655"/>
      <c r="AR23" s="655"/>
      <c r="AS23" s="655"/>
      <c r="AT23" s="655"/>
      <c r="AU23" s="655"/>
      <c r="AV23" s="620"/>
      <c r="AW23" s="620"/>
    </row>
    <row r="24" spans="1:49" ht="17.100000000000001" customHeight="1" x14ac:dyDescent="0.25">
      <c r="A24" s="664"/>
      <c r="B24" s="623"/>
      <c r="C24" s="624"/>
      <c r="D24" s="655"/>
      <c r="E24" s="655"/>
      <c r="F24" s="655"/>
      <c r="G24" s="655"/>
      <c r="H24" s="655"/>
      <c r="I24" s="656"/>
      <c r="J24" s="657"/>
      <c r="K24" s="660" t="s">
        <v>39</v>
      </c>
      <c r="L24" s="26"/>
      <c r="M24" s="127" t="s">
        <v>38</v>
      </c>
      <c r="N24" s="26"/>
      <c r="O24" s="662" t="s">
        <v>40</v>
      </c>
      <c r="P24" s="618"/>
      <c r="Q24" s="597"/>
      <c r="R24" s="584"/>
      <c r="S24" s="575"/>
      <c r="T24" s="575"/>
      <c r="U24" s="575"/>
      <c r="V24" s="576"/>
      <c r="W24" s="651"/>
      <c r="X24" s="651"/>
      <c r="Y24" s="70"/>
      <c r="Z24" s="664"/>
      <c r="AA24" s="623"/>
      <c r="AB24" s="624"/>
      <c r="AC24" s="655"/>
      <c r="AD24" s="655"/>
      <c r="AE24" s="655"/>
      <c r="AF24" s="655"/>
      <c r="AG24" s="655"/>
      <c r="AH24" s="656"/>
      <c r="AI24" s="657"/>
      <c r="AJ24" s="660" t="s">
        <v>39</v>
      </c>
      <c r="AK24" s="26"/>
      <c r="AL24" s="127" t="s">
        <v>38</v>
      </c>
      <c r="AM24" s="26"/>
      <c r="AN24" s="662" t="s">
        <v>40</v>
      </c>
      <c r="AO24" s="640"/>
      <c r="AP24" s="597"/>
      <c r="AQ24" s="584"/>
      <c r="AR24" s="575"/>
      <c r="AS24" s="575"/>
      <c r="AT24" s="575"/>
      <c r="AU24" s="576"/>
      <c r="AV24" s="651"/>
      <c r="AW24" s="651"/>
    </row>
    <row r="25" spans="1:49" ht="17.100000000000001" customHeight="1" x14ac:dyDescent="0.25">
      <c r="A25" s="664"/>
      <c r="B25" s="625"/>
      <c r="C25" s="626"/>
      <c r="D25" s="655"/>
      <c r="E25" s="655"/>
      <c r="F25" s="655"/>
      <c r="G25" s="655"/>
      <c r="H25" s="655"/>
      <c r="I25" s="658"/>
      <c r="J25" s="659"/>
      <c r="K25" s="661"/>
      <c r="L25" s="27"/>
      <c r="M25" s="278" t="s">
        <v>38</v>
      </c>
      <c r="N25" s="27"/>
      <c r="O25" s="663"/>
      <c r="P25" s="583"/>
      <c r="Q25" s="599"/>
      <c r="R25" s="577"/>
      <c r="S25" s="578"/>
      <c r="T25" s="578"/>
      <c r="U25" s="578"/>
      <c r="V25" s="579"/>
      <c r="W25" s="620"/>
      <c r="X25" s="620"/>
      <c r="Y25" s="70"/>
      <c r="Z25" s="664"/>
      <c r="AA25" s="625"/>
      <c r="AB25" s="626"/>
      <c r="AC25" s="655"/>
      <c r="AD25" s="655"/>
      <c r="AE25" s="655"/>
      <c r="AF25" s="655"/>
      <c r="AG25" s="655"/>
      <c r="AH25" s="658"/>
      <c r="AI25" s="659"/>
      <c r="AJ25" s="661"/>
      <c r="AK25" s="27"/>
      <c r="AL25" s="278" t="s">
        <v>38</v>
      </c>
      <c r="AM25" s="27"/>
      <c r="AN25" s="663"/>
      <c r="AO25" s="598"/>
      <c r="AP25" s="599"/>
      <c r="AQ25" s="577"/>
      <c r="AR25" s="578"/>
      <c r="AS25" s="578"/>
      <c r="AT25" s="578"/>
      <c r="AU25" s="579"/>
      <c r="AV25" s="620"/>
      <c r="AW25" s="620"/>
    </row>
    <row r="26" spans="1:49" ht="17.100000000000001" customHeight="1" x14ac:dyDescent="0.25">
      <c r="A26" s="277"/>
      <c r="B26" s="277"/>
      <c r="C26" s="163"/>
      <c r="D26" s="58"/>
      <c r="E26" s="59"/>
      <c r="F26" s="59"/>
      <c r="G26" s="59"/>
      <c r="H26" s="59"/>
      <c r="I26" s="60"/>
      <c r="K26" s="62"/>
      <c r="M26" s="63"/>
      <c r="O26" s="62"/>
      <c r="P26" s="59"/>
      <c r="Z26" s="277"/>
      <c r="AA26" s="277"/>
      <c r="AB26" s="163"/>
      <c r="AC26" s="58"/>
      <c r="AD26" s="59"/>
      <c r="AE26" s="59"/>
      <c r="AF26" s="59"/>
      <c r="AG26" s="59"/>
      <c r="AH26" s="60"/>
      <c r="AJ26" s="62"/>
      <c r="AL26" s="63"/>
      <c r="AN26" s="62"/>
      <c r="AO26" s="59"/>
    </row>
    <row r="27" spans="1:49" ht="17.100000000000001" customHeight="1" x14ac:dyDescent="0.25">
      <c r="A27" s="67"/>
      <c r="B27" s="67"/>
      <c r="O27" s="160" t="s">
        <v>227</v>
      </c>
      <c r="T27" s="683" t="s">
        <v>388</v>
      </c>
      <c r="U27" s="683"/>
      <c r="V27" s="683"/>
      <c r="W27" s="683"/>
      <c r="Z27" s="67"/>
      <c r="AA27" s="67"/>
    </row>
    <row r="28" spans="1:49" ht="17.100000000000001" customHeight="1" x14ac:dyDescent="0.25">
      <c r="A28" s="639" t="s">
        <v>5</v>
      </c>
      <c r="B28" s="584" t="s">
        <v>6</v>
      </c>
      <c r="C28" s="576"/>
      <c r="D28" s="669" t="str">
        <f>D14</f>
        <v>Ａ</v>
      </c>
      <c r="E28" s="670"/>
      <c r="F28" s="670" t="s">
        <v>29</v>
      </c>
      <c r="G28" s="670"/>
      <c r="H28" s="670"/>
      <c r="I28" s="172"/>
      <c r="J28" s="670" t="s">
        <v>86</v>
      </c>
      <c r="K28" s="670"/>
      <c r="L28" s="670"/>
      <c r="M28" s="670"/>
      <c r="N28" s="673" t="s">
        <v>410</v>
      </c>
      <c r="O28" s="673"/>
      <c r="P28" s="673"/>
      <c r="Q28" s="673"/>
      <c r="R28" s="673"/>
      <c r="S28" s="673"/>
      <c r="T28" s="673"/>
      <c r="U28" s="673"/>
      <c r="V28" s="674"/>
      <c r="W28" s="619" t="s">
        <v>85</v>
      </c>
      <c r="X28" s="594" t="s">
        <v>8</v>
      </c>
      <c r="Y28" s="70"/>
      <c r="Z28" s="639" t="s">
        <v>5</v>
      </c>
      <c r="AA28" s="584" t="s">
        <v>6</v>
      </c>
      <c r="AB28" s="576"/>
      <c r="AC28" s="640" t="str">
        <f>AC14</f>
        <v>Ａ</v>
      </c>
      <c r="AD28" s="618"/>
      <c r="AE28" s="618" t="s">
        <v>29</v>
      </c>
      <c r="AF28" s="618"/>
      <c r="AG28" s="618"/>
      <c r="AH28" s="161"/>
      <c r="AI28" s="618" t="s">
        <v>86</v>
      </c>
      <c r="AJ28" s="618"/>
      <c r="AK28" s="618"/>
      <c r="AL28" s="618"/>
      <c r="AM28" s="618"/>
      <c r="AN28" s="618"/>
      <c r="AO28" s="618"/>
      <c r="AP28" s="618"/>
      <c r="AQ28" s="618"/>
      <c r="AR28" s="618"/>
      <c r="AS28" s="618"/>
      <c r="AT28" s="618"/>
      <c r="AU28" s="597"/>
      <c r="AV28" s="619" t="s">
        <v>85</v>
      </c>
      <c r="AW28" s="594" t="s">
        <v>8</v>
      </c>
    </row>
    <row r="29" spans="1:49" ht="17.100000000000001" customHeight="1" x14ac:dyDescent="0.25">
      <c r="A29" s="639"/>
      <c r="B29" s="577"/>
      <c r="C29" s="579"/>
      <c r="D29" s="671"/>
      <c r="E29" s="672"/>
      <c r="F29" s="672"/>
      <c r="G29" s="672"/>
      <c r="H29" s="672"/>
      <c r="I29" s="173"/>
      <c r="J29" s="672"/>
      <c r="K29" s="672"/>
      <c r="L29" s="672"/>
      <c r="M29" s="672"/>
      <c r="N29" s="675"/>
      <c r="O29" s="675"/>
      <c r="P29" s="675"/>
      <c r="Q29" s="675"/>
      <c r="R29" s="675"/>
      <c r="S29" s="675"/>
      <c r="T29" s="675"/>
      <c r="U29" s="675"/>
      <c r="V29" s="676"/>
      <c r="W29" s="620"/>
      <c r="X29" s="620"/>
      <c r="Y29" s="70"/>
      <c r="Z29" s="639"/>
      <c r="AA29" s="577"/>
      <c r="AB29" s="579"/>
      <c r="AC29" s="598"/>
      <c r="AD29" s="583"/>
      <c r="AE29" s="583"/>
      <c r="AF29" s="583"/>
      <c r="AG29" s="583"/>
      <c r="AH29" s="162"/>
      <c r="AI29" s="583"/>
      <c r="AJ29" s="583"/>
      <c r="AK29" s="583"/>
      <c r="AL29" s="583"/>
      <c r="AM29" s="583"/>
      <c r="AN29" s="583"/>
      <c r="AO29" s="583"/>
      <c r="AP29" s="583"/>
      <c r="AQ29" s="583"/>
      <c r="AR29" s="583"/>
      <c r="AS29" s="583"/>
      <c r="AT29" s="583"/>
      <c r="AU29" s="599"/>
      <c r="AV29" s="620"/>
      <c r="AW29" s="620"/>
    </row>
    <row r="30" spans="1:49" ht="17.100000000000001" customHeight="1" x14ac:dyDescent="0.25">
      <c r="A30" s="664">
        <v>1</v>
      </c>
      <c r="B30" s="623">
        <v>0.41666666666666669</v>
      </c>
      <c r="C30" s="624"/>
      <c r="D30" s="654" t="str">
        <f>B6</f>
        <v>池田SSS</v>
      </c>
      <c r="E30" s="654"/>
      <c r="F30" s="654"/>
      <c r="G30" s="654"/>
      <c r="H30" s="654"/>
      <c r="I30" s="677"/>
      <c r="J30" s="678"/>
      <c r="K30" s="660" t="s">
        <v>39</v>
      </c>
      <c r="L30" s="26"/>
      <c r="M30" s="127" t="s">
        <v>38</v>
      </c>
      <c r="N30" s="26"/>
      <c r="O30" s="662" t="s">
        <v>40</v>
      </c>
      <c r="P30" s="618"/>
      <c r="Q30" s="597"/>
      <c r="R30" s="640" t="str">
        <f>B10</f>
        <v>FC.PARTIRE</v>
      </c>
      <c r="S30" s="618"/>
      <c r="T30" s="618"/>
      <c r="U30" s="618"/>
      <c r="V30" s="597"/>
      <c r="W30" s="651" t="str">
        <f>B4</f>
        <v>フォルトゥナU-12</v>
      </c>
      <c r="X30" s="651" t="str">
        <f>B8</f>
        <v>北杜UFC</v>
      </c>
      <c r="Y30" s="70"/>
      <c r="Z30" s="664">
        <v>1</v>
      </c>
      <c r="AA30" s="623">
        <v>0.41666666666666669</v>
      </c>
      <c r="AB30" s="624"/>
      <c r="AC30" s="654" t="str">
        <f>D30</f>
        <v>池田SSS</v>
      </c>
      <c r="AD30" s="654"/>
      <c r="AE30" s="654"/>
      <c r="AF30" s="654"/>
      <c r="AG30" s="654"/>
      <c r="AH30" s="656"/>
      <c r="AI30" s="657"/>
      <c r="AJ30" s="660" t="s">
        <v>39</v>
      </c>
      <c r="AK30" s="26"/>
      <c r="AL30" s="127" t="s">
        <v>38</v>
      </c>
      <c r="AM30" s="26"/>
      <c r="AN30" s="662" t="s">
        <v>40</v>
      </c>
      <c r="AO30" s="640"/>
      <c r="AP30" s="597"/>
      <c r="AQ30" s="654" t="str">
        <f t="shared" ref="AQ30" si="21">R30</f>
        <v>FC.PARTIRE</v>
      </c>
      <c r="AR30" s="654"/>
      <c r="AS30" s="654"/>
      <c r="AT30" s="654"/>
      <c r="AU30" s="654"/>
      <c r="AV30" s="651" t="str">
        <f>W30</f>
        <v>フォルトゥナU-12</v>
      </c>
      <c r="AW30" s="651" t="str">
        <f t="shared" ref="AW30" si="22">X30</f>
        <v>北杜UFC</v>
      </c>
    </row>
    <row r="31" spans="1:49" ht="17.100000000000001" customHeight="1" x14ac:dyDescent="0.25">
      <c r="A31" s="664"/>
      <c r="B31" s="625"/>
      <c r="C31" s="626"/>
      <c r="D31" s="655"/>
      <c r="E31" s="655"/>
      <c r="F31" s="655"/>
      <c r="G31" s="655"/>
      <c r="H31" s="655"/>
      <c r="I31" s="679"/>
      <c r="J31" s="680"/>
      <c r="K31" s="661"/>
      <c r="L31" s="27"/>
      <c r="M31" s="278" t="s">
        <v>38</v>
      </c>
      <c r="N31" s="27"/>
      <c r="O31" s="663"/>
      <c r="P31" s="583"/>
      <c r="Q31" s="599"/>
      <c r="R31" s="598"/>
      <c r="S31" s="583"/>
      <c r="T31" s="583"/>
      <c r="U31" s="583"/>
      <c r="V31" s="599"/>
      <c r="W31" s="620"/>
      <c r="X31" s="620"/>
      <c r="Y31" s="70"/>
      <c r="Z31" s="664"/>
      <c r="AA31" s="625"/>
      <c r="AB31" s="626"/>
      <c r="AC31" s="655"/>
      <c r="AD31" s="655"/>
      <c r="AE31" s="655"/>
      <c r="AF31" s="655"/>
      <c r="AG31" s="655"/>
      <c r="AH31" s="658"/>
      <c r="AI31" s="659"/>
      <c r="AJ31" s="661"/>
      <c r="AK31" s="27"/>
      <c r="AL31" s="278" t="s">
        <v>38</v>
      </c>
      <c r="AM31" s="27"/>
      <c r="AN31" s="663"/>
      <c r="AO31" s="598"/>
      <c r="AP31" s="599"/>
      <c r="AQ31" s="655"/>
      <c r="AR31" s="655"/>
      <c r="AS31" s="655"/>
      <c r="AT31" s="655"/>
      <c r="AU31" s="655"/>
      <c r="AV31" s="620"/>
      <c r="AW31" s="620"/>
    </row>
    <row r="32" spans="1:49" ht="17.100000000000001" customHeight="1" x14ac:dyDescent="0.25">
      <c r="A32" s="664">
        <v>2</v>
      </c>
      <c r="B32" s="623">
        <v>0.45833333333333331</v>
      </c>
      <c r="C32" s="624"/>
      <c r="D32" s="655" t="str">
        <f>B4</f>
        <v>フォルトゥナU-12</v>
      </c>
      <c r="E32" s="655"/>
      <c r="F32" s="655"/>
      <c r="G32" s="655"/>
      <c r="H32" s="655"/>
      <c r="I32" s="677"/>
      <c r="J32" s="678"/>
      <c r="K32" s="660" t="s">
        <v>39</v>
      </c>
      <c r="L32" s="26"/>
      <c r="M32" s="127" t="s">
        <v>38</v>
      </c>
      <c r="N32" s="26"/>
      <c r="O32" s="662" t="s">
        <v>40</v>
      </c>
      <c r="P32" s="618"/>
      <c r="Q32" s="597"/>
      <c r="R32" s="640" t="str">
        <f>B8</f>
        <v>北杜UFC</v>
      </c>
      <c r="S32" s="618"/>
      <c r="T32" s="618"/>
      <c r="U32" s="618"/>
      <c r="V32" s="597"/>
      <c r="W32" s="651" t="str">
        <f>B6</f>
        <v>池田SSS</v>
      </c>
      <c r="X32" s="651" t="str">
        <f>B10</f>
        <v>FC.PARTIRE</v>
      </c>
      <c r="Y32" s="70"/>
      <c r="Z32" s="664">
        <v>2</v>
      </c>
      <c r="AA32" s="623">
        <v>0.45833333333333331</v>
      </c>
      <c r="AB32" s="624"/>
      <c r="AC32" s="654" t="str">
        <f>D32</f>
        <v>フォルトゥナU-12</v>
      </c>
      <c r="AD32" s="654"/>
      <c r="AE32" s="654"/>
      <c r="AF32" s="654"/>
      <c r="AG32" s="654"/>
      <c r="AH32" s="656"/>
      <c r="AI32" s="657"/>
      <c r="AJ32" s="660" t="s">
        <v>39</v>
      </c>
      <c r="AK32" s="26"/>
      <c r="AL32" s="127" t="s">
        <v>38</v>
      </c>
      <c r="AM32" s="26"/>
      <c r="AN32" s="662" t="s">
        <v>40</v>
      </c>
      <c r="AO32" s="640"/>
      <c r="AP32" s="597"/>
      <c r="AQ32" s="654" t="str">
        <f t="shared" ref="AQ32" si="23">R32</f>
        <v>北杜UFC</v>
      </c>
      <c r="AR32" s="654"/>
      <c r="AS32" s="654"/>
      <c r="AT32" s="654"/>
      <c r="AU32" s="654"/>
      <c r="AV32" s="651" t="str">
        <f>W32</f>
        <v>池田SSS</v>
      </c>
      <c r="AW32" s="651" t="str">
        <f t="shared" ref="AW32" si="24">X32</f>
        <v>FC.PARTIRE</v>
      </c>
    </row>
    <row r="33" spans="1:49" ht="17.100000000000001" customHeight="1" x14ac:dyDescent="0.25">
      <c r="A33" s="664"/>
      <c r="B33" s="625"/>
      <c r="C33" s="626"/>
      <c r="D33" s="655"/>
      <c r="E33" s="655"/>
      <c r="F33" s="655"/>
      <c r="G33" s="655"/>
      <c r="H33" s="655"/>
      <c r="I33" s="679"/>
      <c r="J33" s="680"/>
      <c r="K33" s="661"/>
      <c r="L33" s="27"/>
      <c r="M33" s="278" t="s">
        <v>38</v>
      </c>
      <c r="N33" s="27"/>
      <c r="O33" s="663"/>
      <c r="P33" s="583"/>
      <c r="Q33" s="599"/>
      <c r="R33" s="598"/>
      <c r="S33" s="583"/>
      <c r="T33" s="583"/>
      <c r="U33" s="583"/>
      <c r="V33" s="599"/>
      <c r="W33" s="620"/>
      <c r="X33" s="620"/>
      <c r="Y33" s="70"/>
      <c r="Z33" s="664"/>
      <c r="AA33" s="625"/>
      <c r="AB33" s="626"/>
      <c r="AC33" s="655"/>
      <c r="AD33" s="655"/>
      <c r="AE33" s="655"/>
      <c r="AF33" s="655"/>
      <c r="AG33" s="655"/>
      <c r="AH33" s="658"/>
      <c r="AI33" s="659"/>
      <c r="AJ33" s="661"/>
      <c r="AK33" s="27"/>
      <c r="AL33" s="278" t="s">
        <v>38</v>
      </c>
      <c r="AM33" s="27"/>
      <c r="AN33" s="663"/>
      <c r="AO33" s="598"/>
      <c r="AP33" s="599"/>
      <c r="AQ33" s="655"/>
      <c r="AR33" s="655"/>
      <c r="AS33" s="655"/>
      <c r="AT33" s="655"/>
      <c r="AU33" s="655"/>
      <c r="AV33" s="620"/>
      <c r="AW33" s="620"/>
    </row>
    <row r="34" spans="1:49" ht="17.100000000000001" customHeight="1" x14ac:dyDescent="0.25">
      <c r="A34" s="664">
        <v>3</v>
      </c>
      <c r="B34" s="623"/>
      <c r="C34" s="624"/>
      <c r="D34" s="655"/>
      <c r="E34" s="655"/>
      <c r="F34" s="655"/>
      <c r="G34" s="655"/>
      <c r="H34" s="655"/>
      <c r="I34" s="677"/>
      <c r="J34" s="678"/>
      <c r="K34" s="660" t="s">
        <v>39</v>
      </c>
      <c r="L34" s="26"/>
      <c r="M34" s="127" t="s">
        <v>38</v>
      </c>
      <c r="N34" s="26"/>
      <c r="O34" s="662" t="s">
        <v>40</v>
      </c>
      <c r="P34" s="618"/>
      <c r="Q34" s="597"/>
      <c r="R34" s="640"/>
      <c r="S34" s="618"/>
      <c r="T34" s="618"/>
      <c r="U34" s="618"/>
      <c r="V34" s="597"/>
      <c r="W34" s="651"/>
      <c r="X34" s="651"/>
      <c r="Y34" s="70"/>
      <c r="Z34" s="664">
        <v>3</v>
      </c>
      <c r="AA34" s="623">
        <v>0.5</v>
      </c>
      <c r="AB34" s="624"/>
      <c r="AC34" s="655"/>
      <c r="AD34" s="655"/>
      <c r="AE34" s="655"/>
      <c r="AF34" s="655"/>
      <c r="AG34" s="655"/>
      <c r="AH34" s="656"/>
      <c r="AI34" s="657"/>
      <c r="AJ34" s="660" t="s">
        <v>39</v>
      </c>
      <c r="AK34" s="26"/>
      <c r="AL34" s="127" t="s">
        <v>38</v>
      </c>
      <c r="AM34" s="26"/>
      <c r="AN34" s="662" t="s">
        <v>40</v>
      </c>
      <c r="AO34" s="640"/>
      <c r="AP34" s="597"/>
      <c r="AQ34" s="584"/>
      <c r="AR34" s="575"/>
      <c r="AS34" s="575"/>
      <c r="AT34" s="575"/>
      <c r="AU34" s="576"/>
      <c r="AV34" s="651"/>
      <c r="AW34" s="651"/>
    </row>
    <row r="35" spans="1:49" ht="17.100000000000001" customHeight="1" x14ac:dyDescent="0.25">
      <c r="A35" s="664"/>
      <c r="B35" s="625"/>
      <c r="C35" s="626"/>
      <c r="D35" s="655"/>
      <c r="E35" s="655"/>
      <c r="F35" s="655"/>
      <c r="G35" s="655"/>
      <c r="H35" s="655"/>
      <c r="I35" s="679"/>
      <c r="J35" s="680"/>
      <c r="K35" s="661"/>
      <c r="L35" s="27"/>
      <c r="M35" s="278" t="s">
        <v>38</v>
      </c>
      <c r="N35" s="27"/>
      <c r="O35" s="663"/>
      <c r="P35" s="583"/>
      <c r="Q35" s="599"/>
      <c r="R35" s="598"/>
      <c r="S35" s="583"/>
      <c r="T35" s="583"/>
      <c r="U35" s="583"/>
      <c r="V35" s="599"/>
      <c r="W35" s="620"/>
      <c r="X35" s="620"/>
      <c r="Y35" s="70"/>
      <c r="Z35" s="664"/>
      <c r="AA35" s="625"/>
      <c r="AB35" s="626"/>
      <c r="AC35" s="655"/>
      <c r="AD35" s="655"/>
      <c r="AE35" s="655"/>
      <c r="AF35" s="655"/>
      <c r="AG35" s="655"/>
      <c r="AH35" s="658"/>
      <c r="AI35" s="659"/>
      <c r="AJ35" s="661"/>
      <c r="AK35" s="27"/>
      <c r="AL35" s="278" t="s">
        <v>38</v>
      </c>
      <c r="AM35" s="27"/>
      <c r="AN35" s="663"/>
      <c r="AO35" s="598"/>
      <c r="AP35" s="599"/>
      <c r="AQ35" s="577"/>
      <c r="AR35" s="578"/>
      <c r="AS35" s="578"/>
      <c r="AT35" s="578"/>
      <c r="AU35" s="579"/>
      <c r="AV35" s="620"/>
      <c r="AW35" s="620"/>
    </row>
    <row r="36" spans="1:49" ht="17.100000000000001" customHeight="1" x14ac:dyDescent="0.25">
      <c r="A36" s="664">
        <v>4</v>
      </c>
      <c r="B36" s="623"/>
      <c r="C36" s="624"/>
      <c r="D36" s="655"/>
      <c r="E36" s="655"/>
      <c r="F36" s="655"/>
      <c r="G36" s="655"/>
      <c r="H36" s="655"/>
      <c r="I36" s="681"/>
      <c r="J36" s="682"/>
      <c r="K36" s="667" t="s">
        <v>39</v>
      </c>
      <c r="L36" s="67"/>
      <c r="M36" s="71" t="s">
        <v>38</v>
      </c>
      <c r="N36" s="67"/>
      <c r="O36" s="668" t="s">
        <v>40</v>
      </c>
      <c r="P36" s="618"/>
      <c r="Q36" s="597"/>
      <c r="R36" s="640"/>
      <c r="S36" s="618"/>
      <c r="T36" s="618"/>
      <c r="U36" s="618"/>
      <c r="V36" s="597"/>
      <c r="W36" s="651"/>
      <c r="X36" s="651"/>
      <c r="Y36" s="70"/>
      <c r="Z36" s="664">
        <v>4</v>
      </c>
      <c r="AA36" s="623">
        <v>0.54166666666666663</v>
      </c>
      <c r="AB36" s="624"/>
      <c r="AC36" s="655"/>
      <c r="AD36" s="655"/>
      <c r="AE36" s="655"/>
      <c r="AF36" s="655"/>
      <c r="AG36" s="655"/>
      <c r="AH36" s="665"/>
      <c r="AI36" s="666"/>
      <c r="AJ36" s="667" t="s">
        <v>39</v>
      </c>
      <c r="AK36" s="67"/>
      <c r="AL36" s="71" t="s">
        <v>38</v>
      </c>
      <c r="AM36" s="67"/>
      <c r="AN36" s="668" t="s">
        <v>40</v>
      </c>
      <c r="AO36" s="640"/>
      <c r="AP36" s="597"/>
      <c r="AQ36" s="584"/>
      <c r="AR36" s="575"/>
      <c r="AS36" s="575"/>
      <c r="AT36" s="575"/>
      <c r="AU36" s="576"/>
      <c r="AV36" s="651"/>
      <c r="AW36" s="651"/>
    </row>
    <row r="37" spans="1:49" ht="17.100000000000001" customHeight="1" x14ac:dyDescent="0.25">
      <c r="A37" s="664"/>
      <c r="B37" s="625"/>
      <c r="C37" s="626"/>
      <c r="D37" s="655"/>
      <c r="E37" s="655"/>
      <c r="F37" s="655"/>
      <c r="G37" s="655"/>
      <c r="H37" s="655"/>
      <c r="I37" s="679"/>
      <c r="J37" s="680"/>
      <c r="K37" s="661"/>
      <c r="L37" s="27"/>
      <c r="M37" s="278" t="s">
        <v>38</v>
      </c>
      <c r="N37" s="27"/>
      <c r="O37" s="663"/>
      <c r="P37" s="583"/>
      <c r="Q37" s="599"/>
      <c r="R37" s="598"/>
      <c r="S37" s="583"/>
      <c r="T37" s="583"/>
      <c r="U37" s="583"/>
      <c r="V37" s="599"/>
      <c r="W37" s="620"/>
      <c r="X37" s="620"/>
      <c r="Y37" s="70"/>
      <c r="Z37" s="664"/>
      <c r="AA37" s="625"/>
      <c r="AB37" s="626"/>
      <c r="AC37" s="655"/>
      <c r="AD37" s="655"/>
      <c r="AE37" s="655"/>
      <c r="AF37" s="655"/>
      <c r="AG37" s="655"/>
      <c r="AH37" s="658"/>
      <c r="AI37" s="659"/>
      <c r="AJ37" s="661"/>
      <c r="AK37" s="27"/>
      <c r="AL37" s="278" t="s">
        <v>38</v>
      </c>
      <c r="AM37" s="27"/>
      <c r="AN37" s="663"/>
      <c r="AO37" s="598"/>
      <c r="AP37" s="599"/>
      <c r="AQ37" s="577"/>
      <c r="AR37" s="578"/>
      <c r="AS37" s="578"/>
      <c r="AT37" s="578"/>
      <c r="AU37" s="579"/>
      <c r="AV37" s="620"/>
      <c r="AW37" s="620"/>
    </row>
    <row r="38" spans="1:49" ht="17.100000000000001" customHeight="1" x14ac:dyDescent="0.25">
      <c r="A38" s="664"/>
      <c r="B38" s="623"/>
      <c r="C38" s="624"/>
      <c r="D38" s="655"/>
      <c r="E38" s="655"/>
      <c r="F38" s="655"/>
      <c r="G38" s="655"/>
      <c r="H38" s="655"/>
      <c r="I38" s="677"/>
      <c r="J38" s="678"/>
      <c r="K38" s="660" t="s">
        <v>39</v>
      </c>
      <c r="L38" s="26"/>
      <c r="M38" s="127" t="s">
        <v>38</v>
      </c>
      <c r="N38" s="26"/>
      <c r="O38" s="662" t="s">
        <v>40</v>
      </c>
      <c r="P38" s="618"/>
      <c r="Q38" s="597"/>
      <c r="R38" s="640"/>
      <c r="S38" s="618"/>
      <c r="T38" s="618"/>
      <c r="U38" s="618"/>
      <c r="V38" s="597"/>
      <c r="W38" s="651"/>
      <c r="X38" s="651"/>
      <c r="Y38" s="70"/>
      <c r="Z38" s="664"/>
      <c r="AA38" s="623"/>
      <c r="AB38" s="624"/>
      <c r="AC38" s="655"/>
      <c r="AD38" s="655"/>
      <c r="AE38" s="655"/>
      <c r="AF38" s="655"/>
      <c r="AG38" s="655"/>
      <c r="AH38" s="656"/>
      <c r="AI38" s="657"/>
      <c r="AJ38" s="660" t="s">
        <v>39</v>
      </c>
      <c r="AK38" s="26"/>
      <c r="AL38" s="127" t="s">
        <v>38</v>
      </c>
      <c r="AM38" s="26"/>
      <c r="AN38" s="662" t="s">
        <v>40</v>
      </c>
      <c r="AO38" s="640"/>
      <c r="AP38" s="597"/>
      <c r="AQ38" s="584"/>
      <c r="AR38" s="575"/>
      <c r="AS38" s="575"/>
      <c r="AT38" s="575"/>
      <c r="AU38" s="576"/>
      <c r="AV38" s="651"/>
      <c r="AW38" s="651"/>
    </row>
    <row r="39" spans="1:49" ht="17.100000000000001" customHeight="1" x14ac:dyDescent="0.25">
      <c r="A39" s="664"/>
      <c r="B39" s="625"/>
      <c r="C39" s="626"/>
      <c r="D39" s="655"/>
      <c r="E39" s="655"/>
      <c r="F39" s="655"/>
      <c r="G39" s="655"/>
      <c r="H39" s="655"/>
      <c r="I39" s="679"/>
      <c r="J39" s="680"/>
      <c r="K39" s="661"/>
      <c r="L39" s="27"/>
      <c r="M39" s="278" t="s">
        <v>38</v>
      </c>
      <c r="N39" s="27"/>
      <c r="O39" s="663"/>
      <c r="P39" s="583"/>
      <c r="Q39" s="599"/>
      <c r="R39" s="598"/>
      <c r="S39" s="583"/>
      <c r="T39" s="583"/>
      <c r="U39" s="583"/>
      <c r="V39" s="599"/>
      <c r="W39" s="620"/>
      <c r="X39" s="620"/>
      <c r="Y39" s="70"/>
      <c r="Z39" s="664"/>
      <c r="AA39" s="625"/>
      <c r="AB39" s="626"/>
      <c r="AC39" s="655"/>
      <c r="AD39" s="655"/>
      <c r="AE39" s="655"/>
      <c r="AF39" s="655"/>
      <c r="AG39" s="655"/>
      <c r="AH39" s="658"/>
      <c r="AI39" s="659"/>
      <c r="AJ39" s="661"/>
      <c r="AK39" s="27"/>
      <c r="AL39" s="278" t="s">
        <v>38</v>
      </c>
      <c r="AM39" s="27"/>
      <c r="AN39" s="663"/>
      <c r="AO39" s="598"/>
      <c r="AP39" s="599"/>
      <c r="AQ39" s="577"/>
      <c r="AR39" s="578"/>
      <c r="AS39" s="578"/>
      <c r="AT39" s="578"/>
      <c r="AU39" s="579"/>
      <c r="AV39" s="620"/>
      <c r="AW39" s="620"/>
    </row>
    <row r="41" spans="1:49" ht="14.25" x14ac:dyDescent="0.25">
      <c r="B41" s="277"/>
      <c r="C41" s="164"/>
      <c r="D41" s="72"/>
      <c r="E41" s="72"/>
      <c r="F41" s="72"/>
      <c r="G41" s="72"/>
      <c r="H41" s="72"/>
      <c r="I41" s="275"/>
      <c r="J41" s="275"/>
      <c r="K41" s="276"/>
      <c r="L41" s="67"/>
      <c r="M41" s="71"/>
      <c r="N41" s="67"/>
      <c r="O41" s="277"/>
      <c r="P41" s="73"/>
      <c r="Q41" s="70"/>
      <c r="R41" s="70"/>
      <c r="S41" s="70"/>
      <c r="T41" s="70"/>
      <c r="U41" s="70"/>
      <c r="V41" s="70"/>
      <c r="W41" s="70"/>
      <c r="AA41" s="277"/>
      <c r="AB41" s="164"/>
      <c r="AC41" s="72"/>
      <c r="AD41" s="72"/>
      <c r="AE41" s="72"/>
      <c r="AF41" s="72"/>
      <c r="AG41" s="72"/>
      <c r="AH41" s="275"/>
      <c r="AI41" s="275"/>
      <c r="AJ41" s="276"/>
      <c r="AK41" s="67"/>
      <c r="AL41" s="71"/>
      <c r="AM41" s="67"/>
      <c r="AN41" s="277"/>
      <c r="AO41" s="73"/>
      <c r="AP41" s="70"/>
      <c r="AQ41" s="70"/>
      <c r="AR41" s="70"/>
      <c r="AS41" s="70"/>
      <c r="AT41" s="70"/>
      <c r="AU41" s="70"/>
      <c r="AV41" s="70"/>
    </row>
    <row r="42" spans="1:49" ht="14.25" x14ac:dyDescent="0.25">
      <c r="B42" s="277"/>
      <c r="C42" s="62"/>
      <c r="D42" s="59"/>
      <c r="E42" s="59"/>
      <c r="F42" s="59"/>
      <c r="G42" s="59"/>
      <c r="H42" s="59"/>
      <c r="K42" s="62"/>
      <c r="M42" s="63"/>
      <c r="O42" s="62"/>
      <c r="P42" s="59"/>
      <c r="Q42" s="59"/>
      <c r="R42" s="59"/>
      <c r="S42" s="59"/>
      <c r="T42" s="59"/>
      <c r="U42" s="59"/>
      <c r="V42" s="165"/>
      <c r="W42" s="165"/>
      <c r="AA42" s="277"/>
      <c r="AB42" s="62"/>
      <c r="AC42" s="59"/>
      <c r="AD42" s="59"/>
      <c r="AE42" s="59"/>
      <c r="AF42" s="59"/>
      <c r="AG42" s="59"/>
      <c r="AJ42" s="62"/>
      <c r="AL42" s="63"/>
      <c r="AN42" s="62"/>
      <c r="AO42" s="59"/>
      <c r="AP42" s="59"/>
      <c r="AQ42" s="59"/>
      <c r="AR42" s="59"/>
      <c r="AS42" s="59"/>
      <c r="AT42" s="59"/>
      <c r="AU42" s="165"/>
      <c r="AV42" s="165"/>
    </row>
    <row r="43" spans="1:49" ht="13.5" customHeight="1" x14ac:dyDescent="0.25">
      <c r="B43" s="277"/>
      <c r="C43" s="163"/>
      <c r="D43" s="58"/>
      <c r="E43" s="59"/>
      <c r="F43" s="59"/>
      <c r="G43" s="59"/>
      <c r="H43" s="59"/>
      <c r="I43" s="60"/>
      <c r="K43" s="62"/>
      <c r="M43" s="63"/>
      <c r="O43" s="62"/>
      <c r="P43" s="59"/>
      <c r="Q43" s="59"/>
      <c r="R43" s="59"/>
      <c r="S43" s="59"/>
      <c r="T43" s="59"/>
      <c r="U43" s="59"/>
      <c r="V43" s="59"/>
      <c r="W43" s="59"/>
      <c r="AA43" s="277"/>
      <c r="AB43" s="163"/>
      <c r="AC43" s="58"/>
      <c r="AD43" s="59"/>
      <c r="AE43" s="59"/>
      <c r="AF43" s="59"/>
      <c r="AG43" s="59"/>
      <c r="AH43" s="60"/>
      <c r="AJ43" s="62"/>
      <c r="AL43" s="63"/>
      <c r="AN43" s="62"/>
      <c r="AO43" s="59"/>
      <c r="AP43" s="59"/>
      <c r="AQ43" s="59"/>
      <c r="AR43" s="59"/>
      <c r="AS43" s="59"/>
      <c r="AT43" s="59"/>
      <c r="AU43" s="59"/>
      <c r="AV43" s="59"/>
    </row>
    <row r="44" spans="1:49" ht="14.25" x14ac:dyDescent="0.25">
      <c r="B44" s="277"/>
      <c r="C44" s="166"/>
      <c r="D44" s="167"/>
      <c r="E44" s="165"/>
      <c r="F44" s="165"/>
      <c r="G44" s="165"/>
      <c r="H44" s="165"/>
      <c r="I44" s="168"/>
      <c r="J44" s="169"/>
      <c r="K44" s="170"/>
      <c r="M44" s="63"/>
      <c r="O44" s="62"/>
      <c r="P44" s="165"/>
      <c r="Q44" s="165"/>
      <c r="R44" s="165"/>
      <c r="S44" s="165"/>
      <c r="T44" s="165"/>
      <c r="U44" s="165"/>
      <c r="V44" s="165"/>
      <c r="W44" s="165"/>
      <c r="AA44" s="277"/>
      <c r="AB44" s="166"/>
      <c r="AC44" s="167"/>
      <c r="AD44" s="165"/>
      <c r="AE44" s="165"/>
      <c r="AF44" s="165"/>
      <c r="AG44" s="165"/>
      <c r="AH44" s="168"/>
      <c r="AI44" s="169"/>
      <c r="AJ44" s="170"/>
      <c r="AL44" s="63"/>
      <c r="AN44" s="62"/>
      <c r="AO44" s="165"/>
      <c r="AP44" s="165"/>
      <c r="AQ44" s="165"/>
      <c r="AR44" s="165"/>
      <c r="AS44" s="165"/>
      <c r="AT44" s="165"/>
      <c r="AU44" s="165"/>
      <c r="AV44" s="165"/>
    </row>
    <row r="45" spans="1:49" ht="14.25" x14ac:dyDescent="0.25">
      <c r="B45" s="277"/>
      <c r="C45" s="171"/>
      <c r="D45" s="165"/>
      <c r="E45" s="165"/>
      <c r="F45" s="165"/>
      <c r="G45" s="165"/>
      <c r="H45" s="165"/>
      <c r="I45" s="169"/>
      <c r="J45" s="169"/>
      <c r="K45" s="170"/>
      <c r="M45" s="63"/>
      <c r="O45" s="62"/>
      <c r="P45" s="165"/>
      <c r="Q45" s="165"/>
      <c r="R45" s="165"/>
      <c r="S45" s="165"/>
      <c r="T45" s="165"/>
      <c r="U45" s="165"/>
      <c r="V45" s="165"/>
      <c r="W45" s="165"/>
      <c r="AA45" s="277"/>
      <c r="AB45" s="171"/>
      <c r="AC45" s="165"/>
      <c r="AD45" s="165"/>
      <c r="AE45" s="165"/>
      <c r="AF45" s="165"/>
      <c r="AG45" s="165"/>
      <c r="AH45" s="169"/>
      <c r="AI45" s="169"/>
      <c r="AJ45" s="170"/>
      <c r="AL45" s="63"/>
      <c r="AN45" s="62"/>
      <c r="AO45" s="165"/>
      <c r="AP45" s="165"/>
      <c r="AQ45" s="165"/>
      <c r="AR45" s="165"/>
      <c r="AS45" s="165"/>
      <c r="AT45" s="165"/>
      <c r="AU45" s="165"/>
      <c r="AV45" s="165"/>
    </row>
    <row r="46" spans="1:49" ht="14.25" x14ac:dyDescent="0.25">
      <c r="B46" s="277"/>
      <c r="C46" s="166"/>
      <c r="D46" s="167"/>
      <c r="E46" s="165"/>
      <c r="F46" s="165"/>
      <c r="G46" s="165"/>
      <c r="H46" s="165"/>
      <c r="I46" s="168"/>
      <c r="J46" s="169"/>
      <c r="K46" s="170"/>
      <c r="M46" s="63"/>
      <c r="O46" s="62"/>
      <c r="P46" s="165"/>
      <c r="Q46" s="165"/>
      <c r="R46" s="165"/>
      <c r="S46" s="165"/>
      <c r="T46" s="165"/>
      <c r="U46" s="165"/>
      <c r="V46" s="165"/>
      <c r="W46" s="165"/>
      <c r="AA46" s="277"/>
      <c r="AB46" s="166"/>
      <c r="AC46" s="167"/>
      <c r="AD46" s="165"/>
      <c r="AE46" s="165"/>
      <c r="AF46" s="165"/>
      <c r="AG46" s="165"/>
      <c r="AH46" s="168"/>
      <c r="AI46" s="169"/>
      <c r="AJ46" s="170"/>
      <c r="AL46" s="63"/>
      <c r="AN46" s="62"/>
      <c r="AO46" s="165"/>
      <c r="AP46" s="165"/>
      <c r="AQ46" s="165"/>
      <c r="AR46" s="165"/>
      <c r="AS46" s="165"/>
      <c r="AT46" s="165"/>
      <c r="AU46" s="165"/>
      <c r="AV46" s="165"/>
    </row>
    <row r="47" spans="1:49" ht="14.25" x14ac:dyDescent="0.25">
      <c r="B47" s="277"/>
      <c r="C47" s="171"/>
      <c r="D47" s="165"/>
      <c r="E47" s="165"/>
      <c r="F47" s="165"/>
      <c r="G47" s="165"/>
      <c r="H47" s="165"/>
      <c r="I47" s="169"/>
      <c r="J47" s="169"/>
      <c r="K47" s="170"/>
      <c r="M47" s="63"/>
      <c r="O47" s="62"/>
      <c r="P47" s="165"/>
      <c r="Q47" s="165"/>
      <c r="R47" s="165"/>
      <c r="S47" s="165"/>
      <c r="T47" s="165"/>
      <c r="U47" s="165"/>
      <c r="V47" s="165"/>
      <c r="W47" s="165"/>
      <c r="AA47" s="277"/>
      <c r="AB47" s="171"/>
      <c r="AC47" s="165"/>
      <c r="AD47" s="165"/>
      <c r="AE47" s="165"/>
      <c r="AF47" s="165"/>
      <c r="AG47" s="165"/>
      <c r="AH47" s="169"/>
      <c r="AI47" s="169"/>
      <c r="AJ47" s="170"/>
      <c r="AL47" s="63"/>
      <c r="AN47" s="62"/>
      <c r="AO47" s="165"/>
      <c r="AP47" s="165"/>
      <c r="AQ47" s="165"/>
      <c r="AR47" s="165"/>
      <c r="AS47" s="165"/>
      <c r="AT47" s="165"/>
      <c r="AU47" s="165"/>
      <c r="AV47" s="165"/>
    </row>
  </sheetData>
  <mergeCells count="346">
    <mergeCell ref="T13:W13"/>
    <mergeCell ref="T27:W27"/>
    <mergeCell ref="AN38:AN39"/>
    <mergeCell ref="AO38:AP39"/>
    <mergeCell ref="AQ38:AU39"/>
    <mergeCell ref="AV38:AV39"/>
    <mergeCell ref="AW38:AW39"/>
    <mergeCell ref="W38:W39"/>
    <mergeCell ref="X38:X39"/>
    <mergeCell ref="Z38:Z39"/>
    <mergeCell ref="AA38:AB39"/>
    <mergeCell ref="AC38:AG39"/>
    <mergeCell ref="AH38:AI39"/>
    <mergeCell ref="AW36:AW37"/>
    <mergeCell ref="AH36:AI37"/>
    <mergeCell ref="AJ36:AJ37"/>
    <mergeCell ref="AN36:AN37"/>
    <mergeCell ref="AO36:AP37"/>
    <mergeCell ref="AQ36:AU37"/>
    <mergeCell ref="AJ38:AJ39"/>
    <mergeCell ref="AJ34:AJ35"/>
    <mergeCell ref="AN34:AN35"/>
    <mergeCell ref="AO34:AP35"/>
    <mergeCell ref="AQ34:AU35"/>
    <mergeCell ref="A38:A39"/>
    <mergeCell ref="B38:C39"/>
    <mergeCell ref="D38:H39"/>
    <mergeCell ref="I38:J39"/>
    <mergeCell ref="K38:K39"/>
    <mergeCell ref="O38:O39"/>
    <mergeCell ref="P38:Q39"/>
    <mergeCell ref="R38:V39"/>
    <mergeCell ref="AC36:AG37"/>
    <mergeCell ref="P36:Q37"/>
    <mergeCell ref="R36:V37"/>
    <mergeCell ref="W36:W37"/>
    <mergeCell ref="X36:X37"/>
    <mergeCell ref="Z36:Z37"/>
    <mergeCell ref="AA36:AB37"/>
    <mergeCell ref="A36:A37"/>
    <mergeCell ref="B36:C37"/>
    <mergeCell ref="D36:H37"/>
    <mergeCell ref="I36:J37"/>
    <mergeCell ref="K36:K37"/>
    <mergeCell ref="O36:O37"/>
    <mergeCell ref="AV34:AV35"/>
    <mergeCell ref="AV36:AV37"/>
    <mergeCell ref="AW34:AW35"/>
    <mergeCell ref="W34:W35"/>
    <mergeCell ref="X34:X35"/>
    <mergeCell ref="Z34:Z35"/>
    <mergeCell ref="AA34:AB35"/>
    <mergeCell ref="AC34:AG35"/>
    <mergeCell ref="AH34:AI35"/>
    <mergeCell ref="AV32:AV33"/>
    <mergeCell ref="AW32:AW33"/>
    <mergeCell ref="AH32:AI33"/>
    <mergeCell ref="AJ32:AJ33"/>
    <mergeCell ref="AN32:AN33"/>
    <mergeCell ref="AO32:AP33"/>
    <mergeCell ref="AQ32:AU33"/>
    <mergeCell ref="AA30:AB31"/>
    <mergeCell ref="AC30:AG31"/>
    <mergeCell ref="AH30:AI31"/>
    <mergeCell ref="A34:A35"/>
    <mergeCell ref="B34:C35"/>
    <mergeCell ref="D34:H35"/>
    <mergeCell ref="I34:J35"/>
    <mergeCell ref="K34:K35"/>
    <mergeCell ref="O34:O35"/>
    <mergeCell ref="P34:Q35"/>
    <mergeCell ref="R34:V35"/>
    <mergeCell ref="AC32:AG33"/>
    <mergeCell ref="P32:Q33"/>
    <mergeCell ref="R32:V33"/>
    <mergeCell ref="W32:W33"/>
    <mergeCell ref="X32:X33"/>
    <mergeCell ref="Z32:Z33"/>
    <mergeCell ref="AA32:AB33"/>
    <mergeCell ref="A32:A33"/>
    <mergeCell ref="B32:C33"/>
    <mergeCell ref="D32:H33"/>
    <mergeCell ref="I32:J33"/>
    <mergeCell ref="K32:K33"/>
    <mergeCell ref="O32:O33"/>
    <mergeCell ref="AW28:AW29"/>
    <mergeCell ref="A30:A31"/>
    <mergeCell ref="B30:C31"/>
    <mergeCell ref="D30:H31"/>
    <mergeCell ref="I30:J31"/>
    <mergeCell ref="K30:K31"/>
    <mergeCell ref="O30:O31"/>
    <mergeCell ref="P30:Q31"/>
    <mergeCell ref="R30:V31"/>
    <mergeCell ref="Z28:Z29"/>
    <mergeCell ref="AA28:AB29"/>
    <mergeCell ref="AC28:AD29"/>
    <mergeCell ref="AE28:AG29"/>
    <mergeCell ref="AI28:AL29"/>
    <mergeCell ref="AM28:AU29"/>
    <mergeCell ref="AJ30:AJ31"/>
    <mergeCell ref="AN30:AN31"/>
    <mergeCell ref="AO30:AP31"/>
    <mergeCell ref="AQ30:AU31"/>
    <mergeCell ref="AV30:AV31"/>
    <mergeCell ref="AW30:AW31"/>
    <mergeCell ref="W30:W31"/>
    <mergeCell ref="X30:X31"/>
    <mergeCell ref="Z30:Z31"/>
    <mergeCell ref="AW24:AW25"/>
    <mergeCell ref="A28:A29"/>
    <mergeCell ref="B28:C29"/>
    <mergeCell ref="D28:E29"/>
    <mergeCell ref="F28:H29"/>
    <mergeCell ref="J28:M29"/>
    <mergeCell ref="N28:V29"/>
    <mergeCell ref="W28:W29"/>
    <mergeCell ref="X28:X29"/>
    <mergeCell ref="AC24:AG25"/>
    <mergeCell ref="AH24:AI25"/>
    <mergeCell ref="AJ24:AJ25"/>
    <mergeCell ref="AN24:AN25"/>
    <mergeCell ref="AO24:AP25"/>
    <mergeCell ref="AQ24:AU25"/>
    <mergeCell ref="P24:Q25"/>
    <mergeCell ref="R24:V25"/>
    <mergeCell ref="W24:W25"/>
    <mergeCell ref="X24:X25"/>
    <mergeCell ref="Z24:Z25"/>
    <mergeCell ref="AA24:AB25"/>
    <mergeCell ref="A24:A25"/>
    <mergeCell ref="B24:C25"/>
    <mergeCell ref="AV28:AV29"/>
    <mergeCell ref="D24:H25"/>
    <mergeCell ref="I24:J25"/>
    <mergeCell ref="K24:K25"/>
    <mergeCell ref="O24:O25"/>
    <mergeCell ref="AJ22:AJ23"/>
    <mergeCell ref="AN22:AN23"/>
    <mergeCell ref="AO22:AP23"/>
    <mergeCell ref="AQ22:AU23"/>
    <mergeCell ref="AV22:AV23"/>
    <mergeCell ref="AV24:AV25"/>
    <mergeCell ref="AW22:AW23"/>
    <mergeCell ref="W22:W23"/>
    <mergeCell ref="X22:X23"/>
    <mergeCell ref="Z22:Z23"/>
    <mergeCell ref="AA22:AB23"/>
    <mergeCell ref="AC22:AG23"/>
    <mergeCell ref="AH22:AI23"/>
    <mergeCell ref="AV20:AV21"/>
    <mergeCell ref="AW20:AW21"/>
    <mergeCell ref="AH20:AI21"/>
    <mergeCell ref="AJ20:AJ21"/>
    <mergeCell ref="AN20:AN21"/>
    <mergeCell ref="AO20:AP21"/>
    <mergeCell ref="AQ20:AU21"/>
    <mergeCell ref="A22:A23"/>
    <mergeCell ref="B22:C23"/>
    <mergeCell ref="D22:H23"/>
    <mergeCell ref="I22:J23"/>
    <mergeCell ref="K22:K23"/>
    <mergeCell ref="O22:O23"/>
    <mergeCell ref="P22:Q23"/>
    <mergeCell ref="R22:V23"/>
    <mergeCell ref="AC20:AG21"/>
    <mergeCell ref="P20:Q21"/>
    <mergeCell ref="R20:V21"/>
    <mergeCell ref="W20:W21"/>
    <mergeCell ref="X20:X21"/>
    <mergeCell ref="Z20:Z21"/>
    <mergeCell ref="AA20:AB21"/>
    <mergeCell ref="A20:A21"/>
    <mergeCell ref="B20:C21"/>
    <mergeCell ref="D20:H21"/>
    <mergeCell ref="I20:J21"/>
    <mergeCell ref="K20:K21"/>
    <mergeCell ref="O20:O21"/>
    <mergeCell ref="AJ18:AJ19"/>
    <mergeCell ref="AN18:AN19"/>
    <mergeCell ref="AO18:AP19"/>
    <mergeCell ref="AQ18:AU19"/>
    <mergeCell ref="AV18:AV19"/>
    <mergeCell ref="AW18:AW19"/>
    <mergeCell ref="W18:W19"/>
    <mergeCell ref="X18:X19"/>
    <mergeCell ref="Z18:Z19"/>
    <mergeCell ref="AA18:AB19"/>
    <mergeCell ref="AC18:AG19"/>
    <mergeCell ref="AH18:AI19"/>
    <mergeCell ref="AH16:AI17"/>
    <mergeCell ref="AJ16:AJ17"/>
    <mergeCell ref="AN16:AN17"/>
    <mergeCell ref="AO16:AP17"/>
    <mergeCell ref="AQ16:AU17"/>
    <mergeCell ref="P16:Q17"/>
    <mergeCell ref="R16:V17"/>
    <mergeCell ref="W16:W17"/>
    <mergeCell ref="X16:X17"/>
    <mergeCell ref="Z16:Z17"/>
    <mergeCell ref="AA16:AB17"/>
    <mergeCell ref="A18:A19"/>
    <mergeCell ref="B18:C19"/>
    <mergeCell ref="D18:H19"/>
    <mergeCell ref="I18:J19"/>
    <mergeCell ref="K18:K19"/>
    <mergeCell ref="O18:O19"/>
    <mergeCell ref="P18:Q19"/>
    <mergeCell ref="R18:V19"/>
    <mergeCell ref="AC16:AG17"/>
    <mergeCell ref="AI14:AL15"/>
    <mergeCell ref="AM14:AU15"/>
    <mergeCell ref="AV14:AV15"/>
    <mergeCell ref="AW14:AW15"/>
    <mergeCell ref="A16:A17"/>
    <mergeCell ref="B16:C17"/>
    <mergeCell ref="D16:H17"/>
    <mergeCell ref="I16:J17"/>
    <mergeCell ref="K16:K17"/>
    <mergeCell ref="O16:O17"/>
    <mergeCell ref="W14:W15"/>
    <mergeCell ref="X14:X15"/>
    <mergeCell ref="Z14:Z15"/>
    <mergeCell ref="AA14:AB15"/>
    <mergeCell ref="AC14:AD15"/>
    <mergeCell ref="AE14:AG15"/>
    <mergeCell ref="A14:A15"/>
    <mergeCell ref="B14:C15"/>
    <mergeCell ref="D14:E15"/>
    <mergeCell ref="F14:H15"/>
    <mergeCell ref="J14:M15"/>
    <mergeCell ref="N14:V15"/>
    <mergeCell ref="AV16:AV17"/>
    <mergeCell ref="AW16:AW17"/>
    <mergeCell ref="AW10:AW11"/>
    <mergeCell ref="D11:F11"/>
    <mergeCell ref="G11:I11"/>
    <mergeCell ref="J11:L11"/>
    <mergeCell ref="AC11:AE11"/>
    <mergeCell ref="AF11:AH11"/>
    <mergeCell ref="AI11:AK11"/>
    <mergeCell ref="W10:W11"/>
    <mergeCell ref="X10:X11"/>
    <mergeCell ref="Z10:Z11"/>
    <mergeCell ref="AA10:AB11"/>
    <mergeCell ref="AL10:AN11"/>
    <mergeCell ref="AO10:AQ11"/>
    <mergeCell ref="A10:A11"/>
    <mergeCell ref="B10:C11"/>
    <mergeCell ref="M10:O11"/>
    <mergeCell ref="P10:R11"/>
    <mergeCell ref="S10:T11"/>
    <mergeCell ref="U10:V11"/>
    <mergeCell ref="AR8:AS9"/>
    <mergeCell ref="AT8:AU9"/>
    <mergeCell ref="AV8:AV9"/>
    <mergeCell ref="A8:A9"/>
    <mergeCell ref="B8:C9"/>
    <mergeCell ref="AR10:AS11"/>
    <mergeCell ref="AT10:AU11"/>
    <mergeCell ref="AV10:AV11"/>
    <mergeCell ref="AW8:AW9"/>
    <mergeCell ref="D9:F9"/>
    <mergeCell ref="G9:I9"/>
    <mergeCell ref="M9:O9"/>
    <mergeCell ref="AC9:AE9"/>
    <mergeCell ref="AF9:AH9"/>
    <mergeCell ref="AL9:AN9"/>
    <mergeCell ref="W8:W9"/>
    <mergeCell ref="X8:X9"/>
    <mergeCell ref="Z8:Z9"/>
    <mergeCell ref="AA8:AB9"/>
    <mergeCell ref="AI8:AK9"/>
    <mergeCell ref="AO8:AQ9"/>
    <mergeCell ref="J8:L9"/>
    <mergeCell ref="P8:R9"/>
    <mergeCell ref="S8:T9"/>
    <mergeCell ref="U8:V9"/>
    <mergeCell ref="AW6:AW7"/>
    <mergeCell ref="D7:F7"/>
    <mergeCell ref="J7:L7"/>
    <mergeCell ref="M7:O7"/>
    <mergeCell ref="AC7:AE7"/>
    <mergeCell ref="AI7:AK7"/>
    <mergeCell ref="AL7:AN7"/>
    <mergeCell ref="W6:W7"/>
    <mergeCell ref="X6:X7"/>
    <mergeCell ref="Z6:Z7"/>
    <mergeCell ref="AA6:AB7"/>
    <mergeCell ref="AF6:AH7"/>
    <mergeCell ref="AO6:AQ7"/>
    <mergeCell ref="A6:A7"/>
    <mergeCell ref="B6:C7"/>
    <mergeCell ref="G6:I7"/>
    <mergeCell ref="P6:R7"/>
    <mergeCell ref="S6:T7"/>
    <mergeCell ref="U6:V7"/>
    <mergeCell ref="AR4:AS5"/>
    <mergeCell ref="AT4:AU5"/>
    <mergeCell ref="AV4:AV5"/>
    <mergeCell ref="A4:A5"/>
    <mergeCell ref="B4:C5"/>
    <mergeCell ref="D4:F5"/>
    <mergeCell ref="AR6:AS7"/>
    <mergeCell ref="AT6:AU7"/>
    <mergeCell ref="AV6:AV7"/>
    <mergeCell ref="AW4:AW5"/>
    <mergeCell ref="G5:I5"/>
    <mergeCell ref="J5:L5"/>
    <mergeCell ref="M5:O5"/>
    <mergeCell ref="AF5:AH5"/>
    <mergeCell ref="AI5:AK5"/>
    <mergeCell ref="AL5:AN5"/>
    <mergeCell ref="W4:W5"/>
    <mergeCell ref="X4:X5"/>
    <mergeCell ref="Z4:Z5"/>
    <mergeCell ref="AA4:AB5"/>
    <mergeCell ref="AC4:AE5"/>
    <mergeCell ref="AO4:AQ5"/>
    <mergeCell ref="P4:R5"/>
    <mergeCell ref="S4:T5"/>
    <mergeCell ref="U4:V5"/>
    <mergeCell ref="AI2:AK3"/>
    <mergeCell ref="AL2:AN3"/>
    <mergeCell ref="AO2:AQ3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Z1:AA1"/>
    <mergeCell ref="AB1:AD1"/>
    <mergeCell ref="B2:C3"/>
    <mergeCell ref="D2:F3"/>
    <mergeCell ref="G2:I3"/>
    <mergeCell ref="J2:L3"/>
    <mergeCell ref="M2:O3"/>
    <mergeCell ref="P2:R3"/>
    <mergeCell ref="A1:B1"/>
    <mergeCell ref="C1:E1"/>
    <mergeCell ref="F1:O1"/>
    <mergeCell ref="P1:W1"/>
  </mergeCells>
  <phoneticPr fontId="3"/>
  <pageMargins left="0.78740157480314965" right="0.78740157480314965" top="0.98425196850393704" bottom="0.98425196850393704" header="0.31496062992125984" footer="0.51181102362204722"/>
  <pageSetup paperSize="9" orientation="portrait" horizontalDpi="4294967293" verticalDpi="0" r:id="rId1"/>
  <headerFooter alignWithMargins="0">
    <oddHeader xml:space="preserve">&amp;C&amp;"ＭＳ Ｐゴシック,太字"&amp;16 2020年度第３７回ニッサングリーンカップ
山梨県少年サッカー選手権大会
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W47"/>
  <sheetViews>
    <sheetView view="pageLayout" zoomScale="85" zoomScaleNormal="60" zoomScaleSheetLayoutView="100" zoomScalePageLayoutView="85" workbookViewId="0">
      <selection activeCell="O8" sqref="O8"/>
    </sheetView>
  </sheetViews>
  <sheetFormatPr defaultColWidth="9" defaultRowHeight="12.75" x14ac:dyDescent="0.25"/>
  <cols>
    <col min="1" max="1" width="3.1328125" style="61" customWidth="1"/>
    <col min="2" max="2" width="3" style="61" customWidth="1"/>
    <col min="3" max="3" width="10.73046875" style="61" customWidth="1"/>
    <col min="4" max="8" width="3.1328125" style="61" customWidth="1"/>
    <col min="9" max="15" width="2.86328125" style="61" customWidth="1"/>
    <col min="16" max="17" width="2.796875" style="61" customWidth="1"/>
    <col min="18" max="22" width="3.06640625" style="61" customWidth="1"/>
    <col min="23" max="24" width="6.6640625" style="61" customWidth="1"/>
    <col min="25" max="25" width="4.265625" style="67" customWidth="1"/>
    <col min="26" max="26" width="3.1328125" style="61" customWidth="1"/>
    <col min="27" max="27" width="3" style="61" customWidth="1"/>
    <col min="28" max="28" width="8.265625" style="61" customWidth="1"/>
    <col min="29" max="47" width="2.46484375" style="61" customWidth="1"/>
    <col min="48" max="48" width="5.59765625" style="61" customWidth="1"/>
    <col min="49" max="49" width="5.265625" style="61" customWidth="1"/>
    <col min="50" max="16384" width="9" style="61"/>
  </cols>
  <sheetData>
    <row r="1" spans="1:49" ht="34.5" customHeight="1" x14ac:dyDescent="0.25">
      <c r="A1" s="581" t="s">
        <v>173</v>
      </c>
      <c r="B1" s="581"/>
      <c r="C1" s="569" t="s">
        <v>29</v>
      </c>
      <c r="D1" s="569"/>
      <c r="E1" s="569"/>
      <c r="F1" s="582" t="s">
        <v>383</v>
      </c>
      <c r="G1" s="582"/>
      <c r="H1" s="582"/>
      <c r="I1" s="582"/>
      <c r="J1" s="582"/>
      <c r="K1" s="582"/>
      <c r="L1" s="582"/>
      <c r="M1" s="582"/>
      <c r="N1" s="582"/>
      <c r="O1" s="582"/>
      <c r="P1" s="583" t="s">
        <v>97</v>
      </c>
      <c r="Q1" s="583"/>
      <c r="R1" s="583"/>
      <c r="S1" s="583"/>
      <c r="T1" s="583"/>
      <c r="U1" s="583"/>
      <c r="V1" s="583"/>
      <c r="W1" s="583"/>
      <c r="X1" s="27"/>
      <c r="Z1" s="568" t="s">
        <v>16</v>
      </c>
      <c r="AA1" s="568"/>
      <c r="AB1" s="569" t="s">
        <v>29</v>
      </c>
      <c r="AC1" s="569"/>
      <c r="AD1" s="569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27"/>
      <c r="AP1" s="27"/>
      <c r="AQ1" s="27"/>
      <c r="AR1" s="27"/>
      <c r="AS1" s="27"/>
      <c r="AT1" s="27"/>
      <c r="AU1" s="27"/>
      <c r="AV1" s="27"/>
      <c r="AW1" s="27"/>
    </row>
    <row r="2" spans="1:49" ht="17.100000000000001" customHeight="1" x14ac:dyDescent="0.25">
      <c r="A2" s="155"/>
      <c r="B2" s="570" t="str">
        <f>A1</f>
        <v>B</v>
      </c>
      <c r="C2" s="571"/>
      <c r="D2" s="574" t="str">
        <f>B4</f>
        <v>JFC竜王</v>
      </c>
      <c r="E2" s="575"/>
      <c r="F2" s="576"/>
      <c r="G2" s="574" t="str">
        <f>B6</f>
        <v>石田SSS</v>
      </c>
      <c r="H2" s="575"/>
      <c r="I2" s="576"/>
      <c r="J2" s="574" t="str">
        <f>B8</f>
        <v>甲府相川JFC</v>
      </c>
      <c r="K2" s="575"/>
      <c r="L2" s="576"/>
      <c r="M2" s="574" t="str">
        <f>B10</f>
        <v>エルフシュリット一宮</v>
      </c>
      <c r="N2" s="575"/>
      <c r="O2" s="576"/>
      <c r="P2" s="580" t="s">
        <v>34</v>
      </c>
      <c r="Q2" s="580"/>
      <c r="R2" s="580"/>
      <c r="S2" s="585" t="s">
        <v>35</v>
      </c>
      <c r="T2" s="585"/>
      <c r="U2" s="585" t="s">
        <v>65</v>
      </c>
      <c r="V2" s="585"/>
      <c r="W2" s="156" t="s">
        <v>66</v>
      </c>
      <c r="X2" s="587" t="s">
        <v>33</v>
      </c>
      <c r="Y2" s="68"/>
      <c r="Z2" s="155"/>
      <c r="AA2" s="570" t="str">
        <f>Z1</f>
        <v>Ａ</v>
      </c>
      <c r="AB2" s="571"/>
      <c r="AC2" s="584" t="str">
        <f>AA4</f>
        <v>JFC竜王</v>
      </c>
      <c r="AD2" s="575"/>
      <c r="AE2" s="576"/>
      <c r="AF2" s="584" t="str">
        <f>AA6</f>
        <v>石田SSS</v>
      </c>
      <c r="AG2" s="575"/>
      <c r="AH2" s="576"/>
      <c r="AI2" s="584" t="str">
        <f>AA8</f>
        <v>甲府相川JFC</v>
      </c>
      <c r="AJ2" s="575"/>
      <c r="AK2" s="576"/>
      <c r="AL2" s="584" t="str">
        <f>AA10</f>
        <v>エルフシュリット一宮</v>
      </c>
      <c r="AM2" s="575"/>
      <c r="AN2" s="576"/>
      <c r="AO2" s="580" t="s">
        <v>34</v>
      </c>
      <c r="AP2" s="580"/>
      <c r="AQ2" s="580"/>
      <c r="AR2" s="585" t="s">
        <v>35</v>
      </c>
      <c r="AS2" s="585"/>
      <c r="AT2" s="585" t="s">
        <v>65</v>
      </c>
      <c r="AU2" s="585"/>
      <c r="AV2" s="156" t="s">
        <v>66</v>
      </c>
      <c r="AW2" s="586" t="s">
        <v>33</v>
      </c>
    </row>
    <row r="3" spans="1:49" ht="17.100000000000001" customHeight="1" x14ac:dyDescent="0.25">
      <c r="A3" s="157"/>
      <c r="B3" s="572"/>
      <c r="C3" s="573"/>
      <c r="D3" s="577"/>
      <c r="E3" s="578"/>
      <c r="F3" s="579"/>
      <c r="G3" s="577"/>
      <c r="H3" s="578"/>
      <c r="I3" s="579"/>
      <c r="J3" s="577"/>
      <c r="K3" s="578"/>
      <c r="L3" s="579"/>
      <c r="M3" s="577"/>
      <c r="N3" s="578"/>
      <c r="O3" s="579"/>
      <c r="P3" s="580"/>
      <c r="Q3" s="580"/>
      <c r="R3" s="580"/>
      <c r="S3" s="585"/>
      <c r="T3" s="585"/>
      <c r="U3" s="585"/>
      <c r="V3" s="585"/>
      <c r="W3" s="158" t="s">
        <v>67</v>
      </c>
      <c r="X3" s="587"/>
      <c r="Y3" s="68"/>
      <c r="Z3" s="157"/>
      <c r="AA3" s="572"/>
      <c r="AB3" s="573"/>
      <c r="AC3" s="577"/>
      <c r="AD3" s="578"/>
      <c r="AE3" s="579"/>
      <c r="AF3" s="577"/>
      <c r="AG3" s="578"/>
      <c r="AH3" s="579"/>
      <c r="AI3" s="577"/>
      <c r="AJ3" s="578"/>
      <c r="AK3" s="579"/>
      <c r="AL3" s="577"/>
      <c r="AM3" s="578"/>
      <c r="AN3" s="579"/>
      <c r="AO3" s="580"/>
      <c r="AP3" s="580"/>
      <c r="AQ3" s="580"/>
      <c r="AR3" s="585"/>
      <c r="AS3" s="585"/>
      <c r="AT3" s="585"/>
      <c r="AU3" s="585"/>
      <c r="AV3" s="158" t="s">
        <v>67</v>
      </c>
      <c r="AW3" s="586"/>
    </row>
    <row r="4" spans="1:49" ht="17.100000000000001" customHeight="1" x14ac:dyDescent="0.25">
      <c r="A4" s="594">
        <v>1</v>
      </c>
      <c r="B4" s="596" t="s">
        <v>210</v>
      </c>
      <c r="C4" s="597"/>
      <c r="D4" s="600"/>
      <c r="E4" s="601"/>
      <c r="F4" s="602"/>
      <c r="G4" s="272"/>
      <c r="H4" s="39" t="s">
        <v>38</v>
      </c>
      <c r="I4" s="39"/>
      <c r="J4" s="272"/>
      <c r="K4" s="39" t="s">
        <v>36</v>
      </c>
      <c r="L4" s="40"/>
      <c r="M4" s="39"/>
      <c r="N4" s="39" t="s">
        <v>38</v>
      </c>
      <c r="O4" s="39"/>
      <c r="P4" s="606">
        <f>(COUNTIF(D5:O5,"○")*3)+(COUNTIF(D5:O5,"△")*1)</f>
        <v>0</v>
      </c>
      <c r="Q4" s="606"/>
      <c r="R4" s="606"/>
      <c r="S4" s="607" t="str">
        <f>IF(SUM(F4:F11)=0,"",(SUM(F4:F11)))</f>
        <v/>
      </c>
      <c r="T4" s="607"/>
      <c r="U4" s="607" t="str">
        <f>IF(SUM(D4:D11)=0,"",(SUM(D4:D11)))</f>
        <v/>
      </c>
      <c r="V4" s="607"/>
      <c r="W4" s="591"/>
      <c r="X4" s="593"/>
      <c r="Y4" s="68"/>
      <c r="Z4" s="594">
        <v>1</v>
      </c>
      <c r="AA4" s="596" t="str">
        <f>B4</f>
        <v>JFC竜王</v>
      </c>
      <c r="AB4" s="597"/>
      <c r="AC4" s="600"/>
      <c r="AD4" s="601"/>
      <c r="AE4" s="602"/>
      <c r="AF4" s="272">
        <f>AE6</f>
        <v>0</v>
      </c>
      <c r="AG4" s="39" t="s">
        <v>38</v>
      </c>
      <c r="AH4" s="39">
        <f>AC6</f>
        <v>0</v>
      </c>
      <c r="AI4" s="272">
        <f>AE8</f>
        <v>0</v>
      </c>
      <c r="AJ4" s="39" t="s">
        <v>36</v>
      </c>
      <c r="AK4" s="40">
        <f>AC8</f>
        <v>0</v>
      </c>
      <c r="AL4" s="39">
        <f>AE10</f>
        <v>0</v>
      </c>
      <c r="AM4" s="39" t="s">
        <v>38</v>
      </c>
      <c r="AN4" s="39">
        <f>AC10</f>
        <v>0</v>
      </c>
      <c r="AO4" s="585">
        <f>(COUNTIF(AC5:AN5,"○")*3)+(COUNTIF(AC5:AN5,"△")*1)</f>
        <v>3</v>
      </c>
      <c r="AP4" s="585"/>
      <c r="AQ4" s="585"/>
      <c r="AR4" s="585"/>
      <c r="AS4" s="585"/>
      <c r="AT4" s="585"/>
      <c r="AU4" s="585"/>
      <c r="AV4" s="612"/>
      <c r="AW4" s="586"/>
    </row>
    <row r="5" spans="1:49" ht="17.100000000000001" customHeight="1" x14ac:dyDescent="0.25">
      <c r="A5" s="595"/>
      <c r="B5" s="598"/>
      <c r="C5" s="599"/>
      <c r="D5" s="603"/>
      <c r="E5" s="604"/>
      <c r="F5" s="605"/>
      <c r="G5" s="588" t="str">
        <f>IF(G4="","",IF(G4-I4&gt;0,"○",IF(G4-I4=0,"△","●")))</f>
        <v/>
      </c>
      <c r="H5" s="589"/>
      <c r="I5" s="590"/>
      <c r="J5" s="588" t="str">
        <f>IF(J4="","",IF(J4-L4&gt;0,"○",IF(J4-L4=0,"△","●")))</f>
        <v/>
      </c>
      <c r="K5" s="589"/>
      <c r="L5" s="590"/>
      <c r="M5" s="588" t="str">
        <f>IF(M4="","",IF(M4-O4&gt;0,"○",IF(M4-O4=0,"△","●")))</f>
        <v/>
      </c>
      <c r="N5" s="589"/>
      <c r="O5" s="590"/>
      <c r="P5" s="606"/>
      <c r="Q5" s="606"/>
      <c r="R5" s="606"/>
      <c r="S5" s="607"/>
      <c r="T5" s="607"/>
      <c r="U5" s="607"/>
      <c r="V5" s="607"/>
      <c r="W5" s="592"/>
      <c r="X5" s="593"/>
      <c r="Y5" s="68"/>
      <c r="Z5" s="595"/>
      <c r="AA5" s="598"/>
      <c r="AB5" s="599"/>
      <c r="AC5" s="603"/>
      <c r="AD5" s="604"/>
      <c r="AE5" s="605"/>
      <c r="AF5" s="588" t="str">
        <f>IF(AF4="","",IF(AF4-AH4&gt;0,"○",IF(AF4-AH4=0,"△","●")))</f>
        <v>△</v>
      </c>
      <c r="AG5" s="589"/>
      <c r="AH5" s="590"/>
      <c r="AI5" s="588" t="str">
        <f>IF(AI4="","",IF(AI4-AK4&gt;0,"○",IF(AI4-AK4=0,"△","●")))</f>
        <v>△</v>
      </c>
      <c r="AJ5" s="589"/>
      <c r="AK5" s="590"/>
      <c r="AL5" s="588" t="str">
        <f>IF(AL4="","",IF(AL4-AN4&gt;0,"○",IF(AL4-AN4=0,"△","●")))</f>
        <v>△</v>
      </c>
      <c r="AM5" s="589"/>
      <c r="AN5" s="590"/>
      <c r="AO5" s="585"/>
      <c r="AP5" s="585"/>
      <c r="AQ5" s="585"/>
      <c r="AR5" s="585"/>
      <c r="AS5" s="585"/>
      <c r="AT5" s="585"/>
      <c r="AU5" s="585"/>
      <c r="AV5" s="613"/>
      <c r="AW5" s="586"/>
    </row>
    <row r="6" spans="1:49" ht="17.100000000000001" customHeight="1" x14ac:dyDescent="0.25">
      <c r="A6" s="585">
        <v>2</v>
      </c>
      <c r="B6" s="608" t="s">
        <v>107</v>
      </c>
      <c r="C6" s="609"/>
      <c r="D6" s="36"/>
      <c r="E6" s="37" t="s">
        <v>38</v>
      </c>
      <c r="F6" s="38"/>
      <c r="G6" s="600"/>
      <c r="H6" s="601"/>
      <c r="I6" s="602"/>
      <c r="J6" s="272"/>
      <c r="K6" s="39" t="s">
        <v>36</v>
      </c>
      <c r="L6" s="40"/>
      <c r="M6" s="39"/>
      <c r="N6" s="39" t="s">
        <v>36</v>
      </c>
      <c r="O6" s="39"/>
      <c r="P6" s="606">
        <f t="shared" ref="P6" si="0">(COUNTIF(D7:O7,"○")*3)+(COUNTIF(D7:O7,"△")*1)</f>
        <v>0</v>
      </c>
      <c r="Q6" s="606"/>
      <c r="R6" s="606"/>
      <c r="S6" s="607" t="str">
        <f>IF(SUM(I4:I11)=0,"",(SUM(I4:I11)))</f>
        <v/>
      </c>
      <c r="T6" s="607"/>
      <c r="U6" s="607" t="str">
        <f>IF(SUM(G4:G11)=0,"",(SUM(G4:G11)))</f>
        <v/>
      </c>
      <c r="V6" s="607"/>
      <c r="W6" s="591"/>
      <c r="X6" s="593"/>
      <c r="Y6" s="68"/>
      <c r="Z6" s="585">
        <v>2</v>
      </c>
      <c r="AA6" s="596" t="str">
        <f t="shared" ref="AA6" si="1">B6</f>
        <v>石田SSS</v>
      </c>
      <c r="AB6" s="597"/>
      <c r="AC6" s="36"/>
      <c r="AD6" s="37" t="s">
        <v>38</v>
      </c>
      <c r="AE6" s="38"/>
      <c r="AF6" s="600"/>
      <c r="AG6" s="601"/>
      <c r="AH6" s="602"/>
      <c r="AI6" s="272">
        <f>AH8</f>
        <v>0</v>
      </c>
      <c r="AJ6" s="39" t="s">
        <v>36</v>
      </c>
      <c r="AK6" s="40">
        <f>AF8</f>
        <v>0</v>
      </c>
      <c r="AL6" s="39">
        <f>AH10</f>
        <v>0</v>
      </c>
      <c r="AM6" s="39" t="s">
        <v>36</v>
      </c>
      <c r="AN6" s="39">
        <f>AF10</f>
        <v>0</v>
      </c>
      <c r="AO6" s="585">
        <f t="shared" ref="AO6" si="2">(COUNTIF(AC7:AN7,"○")*3)+(COUNTIF(AC7:AN7,"△")*1)</f>
        <v>2</v>
      </c>
      <c r="AP6" s="585"/>
      <c r="AQ6" s="585"/>
      <c r="AR6" s="585"/>
      <c r="AS6" s="585"/>
      <c r="AT6" s="585"/>
      <c r="AU6" s="585"/>
      <c r="AV6" s="612"/>
      <c r="AW6" s="586"/>
    </row>
    <row r="7" spans="1:49" ht="17.100000000000001" customHeight="1" x14ac:dyDescent="0.25">
      <c r="A7" s="585"/>
      <c r="B7" s="610"/>
      <c r="C7" s="611"/>
      <c r="D7" s="614" t="str">
        <f>IF(D6="","",IF(D6-F6&gt;0,"○",IF(D6-F6=0,"△","●")))</f>
        <v/>
      </c>
      <c r="E7" s="615"/>
      <c r="F7" s="616"/>
      <c r="G7" s="603"/>
      <c r="H7" s="604"/>
      <c r="I7" s="605"/>
      <c r="J7" s="588" t="str">
        <f>IF(J6="","",IF(J6-L6&gt;0,"○",IF(J6-L6=0,"△","●")))</f>
        <v/>
      </c>
      <c r="K7" s="589"/>
      <c r="L7" s="590"/>
      <c r="M7" s="588" t="str">
        <f>IF(M6="","",IF(M6-O6&gt;0,"○",IF(M6-O6=0,"△","●")))</f>
        <v/>
      </c>
      <c r="N7" s="589"/>
      <c r="O7" s="590"/>
      <c r="P7" s="606"/>
      <c r="Q7" s="606"/>
      <c r="R7" s="606"/>
      <c r="S7" s="607"/>
      <c r="T7" s="607"/>
      <c r="U7" s="607"/>
      <c r="V7" s="607"/>
      <c r="W7" s="592"/>
      <c r="X7" s="593"/>
      <c r="Y7" s="68"/>
      <c r="Z7" s="585"/>
      <c r="AA7" s="598"/>
      <c r="AB7" s="599"/>
      <c r="AC7" s="614" t="str">
        <f>IF(AC6="","",IF(AC6-AE6&gt;0,"○",IF(AC6-AE6=0,"△","●")))</f>
        <v/>
      </c>
      <c r="AD7" s="615"/>
      <c r="AE7" s="616"/>
      <c r="AF7" s="603"/>
      <c r="AG7" s="604"/>
      <c r="AH7" s="605"/>
      <c r="AI7" s="588" t="str">
        <f>IF(AI6="","",IF(AI6-AK6&gt;0,"○",IF(AI6-AK6=0,"△","●")))</f>
        <v>△</v>
      </c>
      <c r="AJ7" s="589"/>
      <c r="AK7" s="590"/>
      <c r="AL7" s="588" t="str">
        <f>IF(AL6="","",IF(AL6-AN6&gt;0,"○",IF(AL6-AN6=0,"△","●")))</f>
        <v>△</v>
      </c>
      <c r="AM7" s="589"/>
      <c r="AN7" s="590"/>
      <c r="AO7" s="585"/>
      <c r="AP7" s="585"/>
      <c r="AQ7" s="585"/>
      <c r="AR7" s="585"/>
      <c r="AS7" s="585"/>
      <c r="AT7" s="585"/>
      <c r="AU7" s="585"/>
      <c r="AV7" s="613"/>
      <c r="AW7" s="586"/>
    </row>
    <row r="8" spans="1:49" ht="17.100000000000001" customHeight="1" x14ac:dyDescent="0.25">
      <c r="A8" s="594">
        <v>3</v>
      </c>
      <c r="B8" s="617" t="s">
        <v>201</v>
      </c>
      <c r="C8" s="597"/>
      <c r="D8" s="36"/>
      <c r="E8" s="37" t="s">
        <v>38</v>
      </c>
      <c r="F8" s="38"/>
      <c r="G8" s="37"/>
      <c r="H8" s="37" t="s">
        <v>38</v>
      </c>
      <c r="I8" s="38"/>
      <c r="J8" s="600"/>
      <c r="K8" s="601"/>
      <c r="L8" s="602"/>
      <c r="M8" s="272"/>
      <c r="N8" s="39" t="s">
        <v>36</v>
      </c>
      <c r="O8" s="40"/>
      <c r="P8" s="606">
        <f t="shared" ref="P8" si="3">(COUNTIF(D9:O9,"○")*3)+(COUNTIF(D9:O9,"△")*1)</f>
        <v>0</v>
      </c>
      <c r="Q8" s="606"/>
      <c r="R8" s="606"/>
      <c r="S8" s="607" t="str">
        <f>IF(SUM(L4:L11)=0,"",(SUM(L4:L11)))</f>
        <v/>
      </c>
      <c r="T8" s="607"/>
      <c r="U8" s="607" t="str">
        <f>IF(SUM(J4:J11)=0,"",(SUM(J4:J11)))</f>
        <v/>
      </c>
      <c r="V8" s="607"/>
      <c r="W8" s="591"/>
      <c r="X8" s="593"/>
      <c r="Y8" s="68"/>
      <c r="Z8" s="594">
        <v>3</v>
      </c>
      <c r="AA8" s="596" t="str">
        <f t="shared" ref="AA8" si="4">B8</f>
        <v>甲府相川JFC</v>
      </c>
      <c r="AB8" s="597"/>
      <c r="AC8" s="36"/>
      <c r="AD8" s="37" t="s">
        <v>38</v>
      </c>
      <c r="AE8" s="38"/>
      <c r="AF8" s="37"/>
      <c r="AG8" s="37" t="s">
        <v>38</v>
      </c>
      <c r="AH8" s="38"/>
      <c r="AI8" s="600"/>
      <c r="AJ8" s="601"/>
      <c r="AK8" s="602"/>
      <c r="AL8" s="272">
        <f>AK10</f>
        <v>0</v>
      </c>
      <c r="AM8" s="39" t="s">
        <v>36</v>
      </c>
      <c r="AN8" s="40">
        <f>AI10</f>
        <v>0</v>
      </c>
      <c r="AO8" s="585">
        <f t="shared" ref="AO8" si="5">(COUNTIF(AC9:AN9,"○")*3)+(COUNTIF(AC9:AN9,"△")*1)</f>
        <v>1</v>
      </c>
      <c r="AP8" s="585"/>
      <c r="AQ8" s="585"/>
      <c r="AR8" s="585"/>
      <c r="AS8" s="585"/>
      <c r="AT8" s="585"/>
      <c r="AU8" s="585"/>
      <c r="AV8" s="612"/>
      <c r="AW8" s="586"/>
    </row>
    <row r="9" spans="1:49" ht="17.100000000000001" customHeight="1" x14ac:dyDescent="0.25">
      <c r="A9" s="595"/>
      <c r="B9" s="583"/>
      <c r="C9" s="599"/>
      <c r="D9" s="614" t="str">
        <f>IF(D8="","",IF(D8-F8&gt;0,"○",IF(D8-F8=0,"△","●")))</f>
        <v/>
      </c>
      <c r="E9" s="615"/>
      <c r="F9" s="616"/>
      <c r="G9" s="614" t="str">
        <f>IF(G8="","",IF(G8-I8&gt;0,"○",IF(G8-I8=0,"△","●")))</f>
        <v/>
      </c>
      <c r="H9" s="615"/>
      <c r="I9" s="616"/>
      <c r="J9" s="603"/>
      <c r="K9" s="604"/>
      <c r="L9" s="605"/>
      <c r="M9" s="588" t="str">
        <f>IF(M8="","",IF(M8-O8&gt;0,"○",IF(M8-O8=0,"△","●")))</f>
        <v/>
      </c>
      <c r="N9" s="589"/>
      <c r="O9" s="590"/>
      <c r="P9" s="606"/>
      <c r="Q9" s="606"/>
      <c r="R9" s="606"/>
      <c r="S9" s="607"/>
      <c r="T9" s="607"/>
      <c r="U9" s="607"/>
      <c r="V9" s="607"/>
      <c r="W9" s="592"/>
      <c r="X9" s="593"/>
      <c r="Y9" s="68"/>
      <c r="Z9" s="595"/>
      <c r="AA9" s="598"/>
      <c r="AB9" s="599"/>
      <c r="AC9" s="614" t="str">
        <f>IF(AC8="","",IF(AC8-AE8&gt;0,"○",IF(AC8-AE8=0,"△","●")))</f>
        <v/>
      </c>
      <c r="AD9" s="615"/>
      <c r="AE9" s="616"/>
      <c r="AF9" s="614" t="str">
        <f>IF(AF8="","",IF(AF8-AH8&gt;0,"○",IF(AF8-AH8=0,"△","●")))</f>
        <v/>
      </c>
      <c r="AG9" s="615"/>
      <c r="AH9" s="616"/>
      <c r="AI9" s="603"/>
      <c r="AJ9" s="604"/>
      <c r="AK9" s="605"/>
      <c r="AL9" s="588" t="str">
        <f>IF(AL8="","",IF(AL8-AN8&gt;0,"○",IF(AL8-AN8=0,"△","●")))</f>
        <v>△</v>
      </c>
      <c r="AM9" s="589"/>
      <c r="AN9" s="590"/>
      <c r="AO9" s="585"/>
      <c r="AP9" s="585"/>
      <c r="AQ9" s="585"/>
      <c r="AR9" s="585"/>
      <c r="AS9" s="585"/>
      <c r="AT9" s="585"/>
      <c r="AU9" s="585"/>
      <c r="AV9" s="613"/>
      <c r="AW9" s="586"/>
    </row>
    <row r="10" spans="1:49" ht="17.100000000000001" customHeight="1" x14ac:dyDescent="0.25">
      <c r="A10" s="585">
        <v>4</v>
      </c>
      <c r="B10" s="617" t="s">
        <v>229</v>
      </c>
      <c r="C10" s="597"/>
      <c r="D10" s="36"/>
      <c r="E10" s="37" t="s">
        <v>36</v>
      </c>
      <c r="F10" s="38"/>
      <c r="G10" s="37"/>
      <c r="H10" s="37" t="s">
        <v>38</v>
      </c>
      <c r="I10" s="37"/>
      <c r="J10" s="36"/>
      <c r="K10" s="37" t="s">
        <v>38</v>
      </c>
      <c r="L10" s="38"/>
      <c r="M10" s="600"/>
      <c r="N10" s="601"/>
      <c r="O10" s="602"/>
      <c r="P10" s="606">
        <f t="shared" ref="P10" si="6">(COUNTIF(D11:O11,"○")*3)+(COUNTIF(D11:O11,"△")*1)</f>
        <v>0</v>
      </c>
      <c r="Q10" s="606"/>
      <c r="R10" s="606"/>
      <c r="S10" s="607" t="str">
        <f>IF(SUM(O4:O11)=0,"",(SUM(O4:O11)))</f>
        <v/>
      </c>
      <c r="T10" s="607"/>
      <c r="U10" s="607" t="str">
        <f>IF(SUM(M4:M11)=0,"",(SUM(M4:M11)))</f>
        <v/>
      </c>
      <c r="V10" s="607"/>
      <c r="W10" s="591"/>
      <c r="X10" s="593"/>
      <c r="Y10" s="68"/>
      <c r="Z10" s="585">
        <v>4</v>
      </c>
      <c r="AA10" s="596" t="str">
        <f t="shared" ref="AA10" si="7">B10</f>
        <v>エルフシュリット一宮</v>
      </c>
      <c r="AB10" s="597"/>
      <c r="AC10" s="36"/>
      <c r="AD10" s="37" t="s">
        <v>36</v>
      </c>
      <c r="AE10" s="38"/>
      <c r="AF10" s="37"/>
      <c r="AG10" s="37" t="s">
        <v>38</v>
      </c>
      <c r="AH10" s="37"/>
      <c r="AI10" s="36"/>
      <c r="AJ10" s="37" t="s">
        <v>38</v>
      </c>
      <c r="AK10" s="38"/>
      <c r="AL10" s="600"/>
      <c r="AM10" s="601"/>
      <c r="AN10" s="602"/>
      <c r="AO10" s="585">
        <f t="shared" ref="AO10" si="8">(COUNTIF(AC11:AN11,"○")*3)+(COUNTIF(AC11:AN11,"△")*1)</f>
        <v>0</v>
      </c>
      <c r="AP10" s="585"/>
      <c r="AQ10" s="585"/>
      <c r="AR10" s="585"/>
      <c r="AS10" s="585"/>
      <c r="AT10" s="585"/>
      <c r="AU10" s="585"/>
      <c r="AV10" s="612"/>
      <c r="AW10" s="586"/>
    </row>
    <row r="11" spans="1:49" ht="17.100000000000001" customHeight="1" x14ac:dyDescent="0.25">
      <c r="A11" s="585"/>
      <c r="B11" s="583"/>
      <c r="C11" s="599"/>
      <c r="D11" s="614" t="str">
        <f>IF(D10="","",IF(D10-F10&gt;0,"○",IF(D10-F10=0,"△","●")))</f>
        <v/>
      </c>
      <c r="E11" s="615"/>
      <c r="F11" s="616"/>
      <c r="G11" s="614" t="str">
        <f>IF(G10="","",IF(G10-I10&gt;0,"○",IF(G10-I10=0,"△","●")))</f>
        <v/>
      </c>
      <c r="H11" s="615"/>
      <c r="I11" s="616"/>
      <c r="J11" s="614" t="str">
        <f>IF(J10="","",IF(J10-L10&gt;0,"○",IF(J10-L10=0,"△","●")))</f>
        <v/>
      </c>
      <c r="K11" s="615"/>
      <c r="L11" s="616"/>
      <c r="M11" s="603"/>
      <c r="N11" s="604"/>
      <c r="O11" s="605"/>
      <c r="P11" s="606"/>
      <c r="Q11" s="606"/>
      <c r="R11" s="606"/>
      <c r="S11" s="607"/>
      <c r="T11" s="607"/>
      <c r="U11" s="607"/>
      <c r="V11" s="607"/>
      <c r="W11" s="592"/>
      <c r="X11" s="593"/>
      <c r="Y11" s="68"/>
      <c r="Z11" s="585"/>
      <c r="AA11" s="598"/>
      <c r="AB11" s="599"/>
      <c r="AC11" s="614" t="str">
        <f>IF(AC10="","",IF(AC10-AE10&gt;0,"○",IF(AC10-AE10=0,"△","●")))</f>
        <v/>
      </c>
      <c r="AD11" s="615"/>
      <c r="AE11" s="616"/>
      <c r="AF11" s="614" t="str">
        <f>IF(AF10="","",IF(AF10-AH10&gt;0,"○",IF(AF10-AH10=0,"△","●")))</f>
        <v/>
      </c>
      <c r="AG11" s="615"/>
      <c r="AH11" s="616"/>
      <c r="AI11" s="614" t="str">
        <f>IF(AI10="","",IF(AI10-AK10&gt;0,"○",IF(AI10-AK10=0,"△","●")))</f>
        <v/>
      </c>
      <c r="AJ11" s="615"/>
      <c r="AK11" s="616"/>
      <c r="AL11" s="603"/>
      <c r="AM11" s="604"/>
      <c r="AN11" s="605"/>
      <c r="AO11" s="585"/>
      <c r="AP11" s="585"/>
      <c r="AQ11" s="585"/>
      <c r="AR11" s="585"/>
      <c r="AS11" s="585"/>
      <c r="AT11" s="585"/>
      <c r="AU11" s="585"/>
      <c r="AV11" s="613"/>
      <c r="AW11" s="586"/>
    </row>
    <row r="12" spans="1:49" ht="17.100000000000001" customHeight="1" x14ac:dyDescent="0.25">
      <c r="A12" s="67"/>
      <c r="B12" s="67"/>
      <c r="C12" s="67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59"/>
      <c r="Q12" s="159"/>
      <c r="R12" s="159"/>
      <c r="S12" s="159"/>
      <c r="T12" s="159"/>
      <c r="U12" s="159"/>
      <c r="V12" s="159"/>
      <c r="W12" s="159"/>
      <c r="X12" s="68"/>
      <c r="Y12" s="68"/>
      <c r="Z12" s="67"/>
      <c r="AA12" s="67"/>
      <c r="AB12" s="67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159"/>
      <c r="AP12" s="159"/>
      <c r="AQ12" s="159"/>
      <c r="AR12" s="159"/>
      <c r="AS12" s="159"/>
      <c r="AT12" s="159"/>
      <c r="AU12" s="159"/>
      <c r="AV12" s="159"/>
      <c r="AW12" s="68"/>
    </row>
    <row r="13" spans="1:49" ht="16.899999999999999" customHeight="1" x14ac:dyDescent="0.25">
      <c r="B13" s="67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60" t="s">
        <v>98</v>
      </c>
      <c r="P13" s="159"/>
      <c r="Q13" s="159"/>
      <c r="R13" s="159"/>
      <c r="S13" s="159"/>
      <c r="T13" s="683" t="s">
        <v>210</v>
      </c>
      <c r="U13" s="683"/>
      <c r="V13" s="683"/>
      <c r="W13" s="683"/>
      <c r="X13" s="68"/>
      <c r="Y13" s="68"/>
      <c r="AA13" s="67"/>
      <c r="AB13" s="67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159"/>
      <c r="AP13" s="159"/>
      <c r="AQ13" s="159"/>
      <c r="AR13" s="159"/>
      <c r="AS13" s="159"/>
      <c r="AT13" s="159"/>
      <c r="AU13" s="159"/>
      <c r="AV13" s="159"/>
      <c r="AW13" s="68"/>
    </row>
    <row r="14" spans="1:49" ht="17.100000000000001" customHeight="1" x14ac:dyDescent="0.25">
      <c r="A14" s="641" t="s">
        <v>5</v>
      </c>
      <c r="B14" s="584" t="s">
        <v>6</v>
      </c>
      <c r="C14" s="576"/>
      <c r="D14" s="643" t="str">
        <f>B2</f>
        <v>B</v>
      </c>
      <c r="E14" s="644"/>
      <c r="F14" s="644" t="s">
        <v>29</v>
      </c>
      <c r="G14" s="644"/>
      <c r="H14" s="644"/>
      <c r="I14" s="273"/>
      <c r="J14" s="644" t="s">
        <v>84</v>
      </c>
      <c r="K14" s="644"/>
      <c r="L14" s="644"/>
      <c r="M14" s="644"/>
      <c r="N14" s="647" t="s">
        <v>398</v>
      </c>
      <c r="O14" s="647"/>
      <c r="P14" s="647"/>
      <c r="Q14" s="647"/>
      <c r="R14" s="647"/>
      <c r="S14" s="647"/>
      <c r="T14" s="647"/>
      <c r="U14" s="647"/>
      <c r="V14" s="648"/>
      <c r="W14" s="619" t="s">
        <v>85</v>
      </c>
      <c r="X14" s="594" t="s">
        <v>8</v>
      </c>
      <c r="Y14" s="70"/>
      <c r="Z14" s="639" t="s">
        <v>5</v>
      </c>
      <c r="AA14" s="584" t="s">
        <v>6</v>
      </c>
      <c r="AB14" s="576"/>
      <c r="AC14" s="640" t="str">
        <f>AA2</f>
        <v>Ａ</v>
      </c>
      <c r="AD14" s="618"/>
      <c r="AE14" s="618" t="s">
        <v>29</v>
      </c>
      <c r="AF14" s="618"/>
      <c r="AG14" s="618"/>
      <c r="AH14" s="161"/>
      <c r="AI14" s="618" t="s">
        <v>84</v>
      </c>
      <c r="AJ14" s="618"/>
      <c r="AK14" s="618"/>
      <c r="AL14" s="618"/>
      <c r="AM14" s="618"/>
      <c r="AN14" s="618"/>
      <c r="AO14" s="618"/>
      <c r="AP14" s="618"/>
      <c r="AQ14" s="618"/>
      <c r="AR14" s="618"/>
      <c r="AS14" s="618"/>
      <c r="AT14" s="618"/>
      <c r="AU14" s="597"/>
      <c r="AV14" s="619" t="s">
        <v>85</v>
      </c>
      <c r="AW14" s="594" t="s">
        <v>8</v>
      </c>
    </row>
    <row r="15" spans="1:49" ht="17.100000000000001" customHeight="1" x14ac:dyDescent="0.25">
      <c r="A15" s="642"/>
      <c r="B15" s="577"/>
      <c r="C15" s="579"/>
      <c r="D15" s="645"/>
      <c r="E15" s="646"/>
      <c r="F15" s="646"/>
      <c r="G15" s="646"/>
      <c r="H15" s="646"/>
      <c r="I15" s="274"/>
      <c r="J15" s="646"/>
      <c r="K15" s="646"/>
      <c r="L15" s="646"/>
      <c r="M15" s="646"/>
      <c r="N15" s="649"/>
      <c r="O15" s="649"/>
      <c r="P15" s="649"/>
      <c r="Q15" s="649"/>
      <c r="R15" s="649"/>
      <c r="S15" s="649"/>
      <c r="T15" s="649"/>
      <c r="U15" s="649"/>
      <c r="V15" s="650"/>
      <c r="W15" s="638"/>
      <c r="X15" s="595"/>
      <c r="Y15" s="70"/>
      <c r="Z15" s="639"/>
      <c r="AA15" s="577"/>
      <c r="AB15" s="579"/>
      <c r="AC15" s="598"/>
      <c r="AD15" s="583"/>
      <c r="AE15" s="583"/>
      <c r="AF15" s="583"/>
      <c r="AG15" s="583"/>
      <c r="AH15" s="162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99"/>
      <c r="AV15" s="620"/>
      <c r="AW15" s="620"/>
    </row>
    <row r="16" spans="1:49" ht="17.100000000000001" customHeight="1" x14ac:dyDescent="0.3">
      <c r="A16" s="621">
        <v>1</v>
      </c>
      <c r="B16" s="623">
        <v>0.4375</v>
      </c>
      <c r="C16" s="624"/>
      <c r="D16" s="627" t="str">
        <f>B8</f>
        <v>甲府相川JFC</v>
      </c>
      <c r="E16" s="628"/>
      <c r="F16" s="628"/>
      <c r="G16" s="628"/>
      <c r="H16" s="609"/>
      <c r="I16" s="630"/>
      <c r="J16" s="631"/>
      <c r="K16" s="634" t="s">
        <v>39</v>
      </c>
      <c r="L16" s="113"/>
      <c r="M16" s="114" t="s">
        <v>38</v>
      </c>
      <c r="N16" s="113"/>
      <c r="O16" s="636" t="s">
        <v>40</v>
      </c>
      <c r="P16" s="644"/>
      <c r="Q16" s="652"/>
      <c r="R16" s="640" t="str">
        <f>B10</f>
        <v>エルフシュリット一宮</v>
      </c>
      <c r="S16" s="618"/>
      <c r="T16" s="618"/>
      <c r="U16" s="618"/>
      <c r="V16" s="597"/>
      <c r="W16" s="651" t="str">
        <f>B6</f>
        <v>石田SSS</v>
      </c>
      <c r="X16" s="651" t="str">
        <f>B4</f>
        <v>JFC竜王</v>
      </c>
      <c r="Y16" s="70"/>
      <c r="Z16" s="664">
        <v>1</v>
      </c>
      <c r="AA16" s="623">
        <f>B16</f>
        <v>0.4375</v>
      </c>
      <c r="AB16" s="624"/>
      <c r="AC16" s="654" t="str">
        <f>D16</f>
        <v>甲府相川JFC</v>
      </c>
      <c r="AD16" s="654"/>
      <c r="AE16" s="654"/>
      <c r="AF16" s="654"/>
      <c r="AG16" s="654"/>
      <c r="AH16" s="656"/>
      <c r="AI16" s="657"/>
      <c r="AJ16" s="660" t="s">
        <v>39</v>
      </c>
      <c r="AK16" s="26"/>
      <c r="AL16" s="127" t="s">
        <v>38</v>
      </c>
      <c r="AM16" s="26"/>
      <c r="AN16" s="662" t="s">
        <v>40</v>
      </c>
      <c r="AO16" s="640"/>
      <c r="AP16" s="597"/>
      <c r="AQ16" s="654" t="str">
        <f>R16</f>
        <v>エルフシュリット一宮</v>
      </c>
      <c r="AR16" s="654"/>
      <c r="AS16" s="654"/>
      <c r="AT16" s="654"/>
      <c r="AU16" s="654"/>
      <c r="AV16" s="651" t="str">
        <f>W16</f>
        <v>石田SSS</v>
      </c>
      <c r="AW16" s="651" t="str">
        <f>X16</f>
        <v>JFC竜王</v>
      </c>
    </row>
    <row r="17" spans="1:49" ht="17.100000000000001" customHeight="1" x14ac:dyDescent="0.3">
      <c r="A17" s="622"/>
      <c r="B17" s="625"/>
      <c r="C17" s="626"/>
      <c r="D17" s="629"/>
      <c r="E17" s="610"/>
      <c r="F17" s="610"/>
      <c r="G17" s="610"/>
      <c r="H17" s="611"/>
      <c r="I17" s="632"/>
      <c r="J17" s="633"/>
      <c r="K17" s="635"/>
      <c r="L17" s="115"/>
      <c r="M17" s="116" t="s">
        <v>38</v>
      </c>
      <c r="N17" s="115"/>
      <c r="O17" s="637"/>
      <c r="P17" s="646"/>
      <c r="Q17" s="653"/>
      <c r="R17" s="598"/>
      <c r="S17" s="583"/>
      <c r="T17" s="583"/>
      <c r="U17" s="583"/>
      <c r="V17" s="599"/>
      <c r="W17" s="620"/>
      <c r="X17" s="620"/>
      <c r="Y17" s="70"/>
      <c r="Z17" s="664"/>
      <c r="AA17" s="625"/>
      <c r="AB17" s="626"/>
      <c r="AC17" s="655"/>
      <c r="AD17" s="655"/>
      <c r="AE17" s="655"/>
      <c r="AF17" s="655"/>
      <c r="AG17" s="655"/>
      <c r="AH17" s="658"/>
      <c r="AI17" s="659"/>
      <c r="AJ17" s="661"/>
      <c r="AK17" s="27"/>
      <c r="AL17" s="278" t="s">
        <v>38</v>
      </c>
      <c r="AM17" s="27"/>
      <c r="AN17" s="663"/>
      <c r="AO17" s="598"/>
      <c r="AP17" s="599"/>
      <c r="AQ17" s="655"/>
      <c r="AR17" s="655"/>
      <c r="AS17" s="655"/>
      <c r="AT17" s="655"/>
      <c r="AU17" s="655"/>
      <c r="AV17" s="620"/>
      <c r="AW17" s="620"/>
    </row>
    <row r="18" spans="1:49" ht="17.100000000000001" customHeight="1" x14ac:dyDescent="0.3">
      <c r="A18" s="621">
        <v>2</v>
      </c>
      <c r="B18" s="623">
        <v>0.47916666666666669</v>
      </c>
      <c r="C18" s="624"/>
      <c r="D18" s="627" t="str">
        <f>B4</f>
        <v>JFC竜王</v>
      </c>
      <c r="E18" s="628"/>
      <c r="F18" s="628"/>
      <c r="G18" s="628"/>
      <c r="H18" s="609"/>
      <c r="I18" s="630"/>
      <c r="J18" s="631"/>
      <c r="K18" s="634" t="s">
        <v>39</v>
      </c>
      <c r="L18" s="113"/>
      <c r="M18" s="114" t="s">
        <v>38</v>
      </c>
      <c r="N18" s="113"/>
      <c r="O18" s="636" t="s">
        <v>40</v>
      </c>
      <c r="P18" s="644"/>
      <c r="Q18" s="652"/>
      <c r="R18" s="640" t="str">
        <f>B6</f>
        <v>石田SSS</v>
      </c>
      <c r="S18" s="618"/>
      <c r="T18" s="618"/>
      <c r="U18" s="618"/>
      <c r="V18" s="597"/>
      <c r="W18" s="651" t="str">
        <f>B10</f>
        <v>エルフシュリット一宮</v>
      </c>
      <c r="X18" s="651" t="str">
        <f>B8</f>
        <v>甲府相川JFC</v>
      </c>
      <c r="Y18" s="70"/>
      <c r="Z18" s="664">
        <v>2</v>
      </c>
      <c r="AA18" s="623">
        <f t="shared" ref="AA18" si="9">B18</f>
        <v>0.47916666666666669</v>
      </c>
      <c r="AB18" s="624"/>
      <c r="AC18" s="654" t="str">
        <f t="shared" ref="AC18" si="10">D18</f>
        <v>JFC竜王</v>
      </c>
      <c r="AD18" s="654"/>
      <c r="AE18" s="654"/>
      <c r="AF18" s="654"/>
      <c r="AG18" s="654"/>
      <c r="AH18" s="656"/>
      <c r="AI18" s="657"/>
      <c r="AJ18" s="660" t="s">
        <v>39</v>
      </c>
      <c r="AK18" s="26"/>
      <c r="AL18" s="127" t="s">
        <v>38</v>
      </c>
      <c r="AM18" s="26"/>
      <c r="AN18" s="662" t="s">
        <v>40</v>
      </c>
      <c r="AO18" s="640"/>
      <c r="AP18" s="597"/>
      <c r="AQ18" s="654" t="str">
        <f t="shared" ref="AQ18" si="11">R18</f>
        <v>石田SSS</v>
      </c>
      <c r="AR18" s="654"/>
      <c r="AS18" s="654"/>
      <c r="AT18" s="654"/>
      <c r="AU18" s="654"/>
      <c r="AV18" s="651" t="str">
        <f t="shared" ref="AV18:AW18" si="12">W18</f>
        <v>エルフシュリット一宮</v>
      </c>
      <c r="AW18" s="651" t="str">
        <f t="shared" si="12"/>
        <v>甲府相川JFC</v>
      </c>
    </row>
    <row r="19" spans="1:49" ht="17.100000000000001" customHeight="1" x14ac:dyDescent="0.3">
      <c r="A19" s="622"/>
      <c r="B19" s="625"/>
      <c r="C19" s="626"/>
      <c r="D19" s="629"/>
      <c r="E19" s="610"/>
      <c r="F19" s="610"/>
      <c r="G19" s="610"/>
      <c r="H19" s="611"/>
      <c r="I19" s="632"/>
      <c r="J19" s="633"/>
      <c r="K19" s="635"/>
      <c r="L19" s="115"/>
      <c r="M19" s="116" t="s">
        <v>38</v>
      </c>
      <c r="N19" s="115"/>
      <c r="O19" s="637"/>
      <c r="P19" s="646"/>
      <c r="Q19" s="653"/>
      <c r="R19" s="598"/>
      <c r="S19" s="583"/>
      <c r="T19" s="583"/>
      <c r="U19" s="583"/>
      <c r="V19" s="599"/>
      <c r="W19" s="620"/>
      <c r="X19" s="620"/>
      <c r="Y19" s="70"/>
      <c r="Z19" s="664"/>
      <c r="AA19" s="625"/>
      <c r="AB19" s="626"/>
      <c r="AC19" s="655"/>
      <c r="AD19" s="655"/>
      <c r="AE19" s="655"/>
      <c r="AF19" s="655"/>
      <c r="AG19" s="655"/>
      <c r="AH19" s="658"/>
      <c r="AI19" s="659"/>
      <c r="AJ19" s="661"/>
      <c r="AK19" s="27"/>
      <c r="AL19" s="278" t="s">
        <v>38</v>
      </c>
      <c r="AM19" s="27"/>
      <c r="AN19" s="663"/>
      <c r="AO19" s="598"/>
      <c r="AP19" s="599"/>
      <c r="AQ19" s="655"/>
      <c r="AR19" s="655"/>
      <c r="AS19" s="655"/>
      <c r="AT19" s="655"/>
      <c r="AU19" s="655"/>
      <c r="AV19" s="620"/>
      <c r="AW19" s="620"/>
    </row>
    <row r="20" spans="1:49" ht="17.100000000000001" customHeight="1" x14ac:dyDescent="0.3">
      <c r="A20" s="621">
        <v>3</v>
      </c>
      <c r="B20" s="623">
        <v>0.5625</v>
      </c>
      <c r="C20" s="624"/>
      <c r="D20" s="627" t="str">
        <f>B6</f>
        <v>石田SSS</v>
      </c>
      <c r="E20" s="628"/>
      <c r="F20" s="628"/>
      <c r="G20" s="628"/>
      <c r="H20" s="609"/>
      <c r="I20" s="630"/>
      <c r="J20" s="631"/>
      <c r="K20" s="634" t="s">
        <v>39</v>
      </c>
      <c r="L20" s="113"/>
      <c r="M20" s="114" t="s">
        <v>38</v>
      </c>
      <c r="N20" s="113"/>
      <c r="O20" s="636" t="s">
        <v>40</v>
      </c>
      <c r="P20" s="644"/>
      <c r="Q20" s="652"/>
      <c r="R20" s="640" t="str">
        <f>B8</f>
        <v>甲府相川JFC</v>
      </c>
      <c r="S20" s="618"/>
      <c r="T20" s="618"/>
      <c r="U20" s="618"/>
      <c r="V20" s="597"/>
      <c r="W20" s="651" t="str">
        <f>B4</f>
        <v>JFC竜王</v>
      </c>
      <c r="X20" s="651" t="str">
        <f>B10</f>
        <v>エルフシュリット一宮</v>
      </c>
      <c r="Y20" s="70"/>
      <c r="Z20" s="664">
        <v>3</v>
      </c>
      <c r="AA20" s="623">
        <f t="shared" ref="AA20" si="13">B20</f>
        <v>0.5625</v>
      </c>
      <c r="AB20" s="624"/>
      <c r="AC20" s="654" t="str">
        <f t="shared" ref="AC20" si="14">D20</f>
        <v>石田SSS</v>
      </c>
      <c r="AD20" s="654"/>
      <c r="AE20" s="654"/>
      <c r="AF20" s="654"/>
      <c r="AG20" s="654"/>
      <c r="AH20" s="656"/>
      <c r="AI20" s="657"/>
      <c r="AJ20" s="660" t="s">
        <v>39</v>
      </c>
      <c r="AK20" s="26"/>
      <c r="AL20" s="127" t="s">
        <v>38</v>
      </c>
      <c r="AM20" s="26"/>
      <c r="AN20" s="662" t="s">
        <v>40</v>
      </c>
      <c r="AO20" s="640"/>
      <c r="AP20" s="597"/>
      <c r="AQ20" s="654" t="str">
        <f t="shared" ref="AQ20" si="15">R20</f>
        <v>甲府相川JFC</v>
      </c>
      <c r="AR20" s="654"/>
      <c r="AS20" s="654"/>
      <c r="AT20" s="654"/>
      <c r="AU20" s="654"/>
      <c r="AV20" s="651" t="str">
        <f t="shared" ref="AV20:AW20" si="16">W20</f>
        <v>JFC竜王</v>
      </c>
      <c r="AW20" s="651" t="str">
        <f t="shared" si="16"/>
        <v>エルフシュリット一宮</v>
      </c>
    </row>
    <row r="21" spans="1:49" ht="17.100000000000001" customHeight="1" x14ac:dyDescent="0.3">
      <c r="A21" s="622"/>
      <c r="B21" s="625"/>
      <c r="C21" s="626"/>
      <c r="D21" s="629"/>
      <c r="E21" s="610"/>
      <c r="F21" s="610"/>
      <c r="G21" s="610"/>
      <c r="H21" s="611"/>
      <c r="I21" s="632"/>
      <c r="J21" s="633"/>
      <c r="K21" s="635"/>
      <c r="L21" s="115"/>
      <c r="M21" s="116" t="s">
        <v>38</v>
      </c>
      <c r="N21" s="115"/>
      <c r="O21" s="637"/>
      <c r="P21" s="646"/>
      <c r="Q21" s="653"/>
      <c r="R21" s="598"/>
      <c r="S21" s="583"/>
      <c r="T21" s="583"/>
      <c r="U21" s="583"/>
      <c r="V21" s="599"/>
      <c r="W21" s="620"/>
      <c r="X21" s="620"/>
      <c r="Y21" s="70"/>
      <c r="Z21" s="664"/>
      <c r="AA21" s="625"/>
      <c r="AB21" s="626"/>
      <c r="AC21" s="655"/>
      <c r="AD21" s="655"/>
      <c r="AE21" s="655"/>
      <c r="AF21" s="655"/>
      <c r="AG21" s="655"/>
      <c r="AH21" s="658"/>
      <c r="AI21" s="659"/>
      <c r="AJ21" s="661"/>
      <c r="AK21" s="27"/>
      <c r="AL21" s="278" t="s">
        <v>38</v>
      </c>
      <c r="AM21" s="27"/>
      <c r="AN21" s="663"/>
      <c r="AO21" s="598"/>
      <c r="AP21" s="599"/>
      <c r="AQ21" s="655"/>
      <c r="AR21" s="655"/>
      <c r="AS21" s="655"/>
      <c r="AT21" s="655"/>
      <c r="AU21" s="655"/>
      <c r="AV21" s="620"/>
      <c r="AW21" s="620"/>
    </row>
    <row r="22" spans="1:49" ht="17.100000000000001" customHeight="1" x14ac:dyDescent="0.3">
      <c r="A22" s="621">
        <v>4</v>
      </c>
      <c r="B22" s="623">
        <v>0.60416666666666663</v>
      </c>
      <c r="C22" s="624"/>
      <c r="D22" s="627" t="str">
        <f>B4</f>
        <v>JFC竜王</v>
      </c>
      <c r="E22" s="628"/>
      <c r="F22" s="628"/>
      <c r="G22" s="628"/>
      <c r="H22" s="609"/>
      <c r="I22" s="630"/>
      <c r="J22" s="631"/>
      <c r="K22" s="634" t="s">
        <v>39</v>
      </c>
      <c r="L22" s="117"/>
      <c r="M22" s="118" t="s">
        <v>38</v>
      </c>
      <c r="N22" s="117"/>
      <c r="O22" s="636" t="s">
        <v>40</v>
      </c>
      <c r="P22" s="644"/>
      <c r="Q22" s="652"/>
      <c r="R22" s="640" t="str">
        <f>B10</f>
        <v>エルフシュリット一宮</v>
      </c>
      <c r="S22" s="618"/>
      <c r="T22" s="618"/>
      <c r="U22" s="618"/>
      <c r="V22" s="597"/>
      <c r="W22" s="651" t="str">
        <f>B8</f>
        <v>甲府相川JFC</v>
      </c>
      <c r="X22" s="651" t="str">
        <f>B6</f>
        <v>石田SSS</v>
      </c>
      <c r="Y22" s="70"/>
      <c r="Z22" s="664">
        <v>4</v>
      </c>
      <c r="AA22" s="623">
        <f t="shared" ref="AA22" si="17">B22</f>
        <v>0.60416666666666663</v>
      </c>
      <c r="AB22" s="624"/>
      <c r="AC22" s="654" t="str">
        <f t="shared" ref="AC22" si="18">D22</f>
        <v>JFC竜王</v>
      </c>
      <c r="AD22" s="654"/>
      <c r="AE22" s="654"/>
      <c r="AF22" s="654"/>
      <c r="AG22" s="654"/>
      <c r="AH22" s="665"/>
      <c r="AI22" s="666"/>
      <c r="AJ22" s="667" t="s">
        <v>39</v>
      </c>
      <c r="AK22" s="67"/>
      <c r="AL22" s="71" t="s">
        <v>38</v>
      </c>
      <c r="AM22" s="67"/>
      <c r="AN22" s="668" t="s">
        <v>40</v>
      </c>
      <c r="AO22" s="640"/>
      <c r="AP22" s="597"/>
      <c r="AQ22" s="654" t="str">
        <f t="shared" ref="AQ22" si="19">R22</f>
        <v>エルフシュリット一宮</v>
      </c>
      <c r="AR22" s="654"/>
      <c r="AS22" s="654"/>
      <c r="AT22" s="654"/>
      <c r="AU22" s="654"/>
      <c r="AV22" s="651" t="str">
        <f t="shared" ref="AV22:AW22" si="20">W22</f>
        <v>甲府相川JFC</v>
      </c>
      <c r="AW22" s="651" t="str">
        <f t="shared" si="20"/>
        <v>石田SSS</v>
      </c>
    </row>
    <row r="23" spans="1:49" ht="17.100000000000001" customHeight="1" x14ac:dyDescent="0.3">
      <c r="A23" s="622"/>
      <c r="B23" s="625"/>
      <c r="C23" s="626"/>
      <c r="D23" s="629"/>
      <c r="E23" s="610"/>
      <c r="F23" s="610"/>
      <c r="G23" s="610"/>
      <c r="H23" s="611"/>
      <c r="I23" s="632"/>
      <c r="J23" s="633"/>
      <c r="K23" s="635"/>
      <c r="L23" s="115"/>
      <c r="M23" s="116" t="s">
        <v>38</v>
      </c>
      <c r="N23" s="115"/>
      <c r="O23" s="637"/>
      <c r="P23" s="646"/>
      <c r="Q23" s="653"/>
      <c r="R23" s="598"/>
      <c r="S23" s="583"/>
      <c r="T23" s="583"/>
      <c r="U23" s="583"/>
      <c r="V23" s="599"/>
      <c r="W23" s="620"/>
      <c r="X23" s="620"/>
      <c r="Y23" s="70"/>
      <c r="Z23" s="664"/>
      <c r="AA23" s="625"/>
      <c r="AB23" s="626"/>
      <c r="AC23" s="655"/>
      <c r="AD23" s="655"/>
      <c r="AE23" s="655"/>
      <c r="AF23" s="655"/>
      <c r="AG23" s="655"/>
      <c r="AH23" s="658"/>
      <c r="AI23" s="659"/>
      <c r="AJ23" s="661"/>
      <c r="AK23" s="27"/>
      <c r="AL23" s="278" t="s">
        <v>38</v>
      </c>
      <c r="AM23" s="27"/>
      <c r="AN23" s="663"/>
      <c r="AO23" s="598"/>
      <c r="AP23" s="599"/>
      <c r="AQ23" s="655"/>
      <c r="AR23" s="655"/>
      <c r="AS23" s="655"/>
      <c r="AT23" s="655"/>
      <c r="AU23" s="655"/>
      <c r="AV23" s="620"/>
      <c r="AW23" s="620"/>
    </row>
    <row r="24" spans="1:49" ht="17.100000000000001" customHeight="1" x14ac:dyDescent="0.25">
      <c r="A24" s="664"/>
      <c r="B24" s="623"/>
      <c r="C24" s="624"/>
      <c r="D24" s="655"/>
      <c r="E24" s="655"/>
      <c r="F24" s="655"/>
      <c r="G24" s="655"/>
      <c r="H24" s="655"/>
      <c r="I24" s="656"/>
      <c r="J24" s="657"/>
      <c r="K24" s="660" t="s">
        <v>39</v>
      </c>
      <c r="L24" s="26"/>
      <c r="M24" s="127" t="s">
        <v>38</v>
      </c>
      <c r="N24" s="26"/>
      <c r="O24" s="662" t="s">
        <v>40</v>
      </c>
      <c r="P24" s="618"/>
      <c r="Q24" s="597"/>
      <c r="R24" s="584"/>
      <c r="S24" s="575"/>
      <c r="T24" s="575"/>
      <c r="U24" s="575"/>
      <c r="V24" s="576"/>
      <c r="W24" s="651"/>
      <c r="X24" s="651"/>
      <c r="Y24" s="70"/>
      <c r="Z24" s="664"/>
      <c r="AA24" s="623"/>
      <c r="AB24" s="624"/>
      <c r="AC24" s="655"/>
      <c r="AD24" s="655"/>
      <c r="AE24" s="655"/>
      <c r="AF24" s="655"/>
      <c r="AG24" s="655"/>
      <c r="AH24" s="656"/>
      <c r="AI24" s="657"/>
      <c r="AJ24" s="660" t="s">
        <v>39</v>
      </c>
      <c r="AK24" s="26"/>
      <c r="AL24" s="127" t="s">
        <v>38</v>
      </c>
      <c r="AM24" s="26"/>
      <c r="AN24" s="662" t="s">
        <v>40</v>
      </c>
      <c r="AO24" s="640"/>
      <c r="AP24" s="597"/>
      <c r="AQ24" s="584"/>
      <c r="AR24" s="575"/>
      <c r="AS24" s="575"/>
      <c r="AT24" s="575"/>
      <c r="AU24" s="576"/>
      <c r="AV24" s="651"/>
      <c r="AW24" s="651"/>
    </row>
    <row r="25" spans="1:49" ht="17.100000000000001" customHeight="1" x14ac:dyDescent="0.25">
      <c r="A25" s="664"/>
      <c r="B25" s="625"/>
      <c r="C25" s="626"/>
      <c r="D25" s="655"/>
      <c r="E25" s="655"/>
      <c r="F25" s="655"/>
      <c r="G25" s="655"/>
      <c r="H25" s="655"/>
      <c r="I25" s="658"/>
      <c r="J25" s="659"/>
      <c r="K25" s="661"/>
      <c r="L25" s="27"/>
      <c r="M25" s="278" t="s">
        <v>38</v>
      </c>
      <c r="N25" s="27"/>
      <c r="O25" s="663"/>
      <c r="P25" s="583"/>
      <c r="Q25" s="599"/>
      <c r="R25" s="577"/>
      <c r="S25" s="578"/>
      <c r="T25" s="578"/>
      <c r="U25" s="578"/>
      <c r="V25" s="579"/>
      <c r="W25" s="620"/>
      <c r="X25" s="620"/>
      <c r="Y25" s="70"/>
      <c r="Z25" s="664"/>
      <c r="AA25" s="625"/>
      <c r="AB25" s="626"/>
      <c r="AC25" s="655"/>
      <c r="AD25" s="655"/>
      <c r="AE25" s="655"/>
      <c r="AF25" s="655"/>
      <c r="AG25" s="655"/>
      <c r="AH25" s="658"/>
      <c r="AI25" s="659"/>
      <c r="AJ25" s="661"/>
      <c r="AK25" s="27"/>
      <c r="AL25" s="278" t="s">
        <v>38</v>
      </c>
      <c r="AM25" s="27"/>
      <c r="AN25" s="663"/>
      <c r="AO25" s="598"/>
      <c r="AP25" s="599"/>
      <c r="AQ25" s="577"/>
      <c r="AR25" s="578"/>
      <c r="AS25" s="578"/>
      <c r="AT25" s="578"/>
      <c r="AU25" s="579"/>
      <c r="AV25" s="620"/>
      <c r="AW25" s="620"/>
    </row>
    <row r="26" spans="1:49" ht="17.100000000000001" customHeight="1" x14ac:dyDescent="0.25">
      <c r="A26" s="277"/>
      <c r="B26" s="277"/>
      <c r="C26" s="163"/>
      <c r="D26" s="58"/>
      <c r="E26" s="59"/>
      <c r="F26" s="59"/>
      <c r="G26" s="59"/>
      <c r="H26" s="59"/>
      <c r="I26" s="60"/>
      <c r="K26" s="62"/>
      <c r="M26" s="63"/>
      <c r="O26" s="62"/>
      <c r="P26" s="59"/>
      <c r="Z26" s="277"/>
      <c r="AA26" s="277"/>
      <c r="AB26" s="163"/>
      <c r="AC26" s="58"/>
      <c r="AD26" s="59"/>
      <c r="AE26" s="59"/>
      <c r="AF26" s="59"/>
      <c r="AG26" s="59"/>
      <c r="AH26" s="60"/>
      <c r="AJ26" s="62"/>
      <c r="AL26" s="63"/>
      <c r="AN26" s="62"/>
      <c r="AO26" s="59"/>
    </row>
    <row r="27" spans="1:49" ht="17.100000000000001" customHeight="1" x14ac:dyDescent="0.25">
      <c r="A27" s="67"/>
      <c r="B27" s="67"/>
      <c r="O27" s="160" t="s">
        <v>227</v>
      </c>
      <c r="T27" s="683" t="s">
        <v>107</v>
      </c>
      <c r="U27" s="683"/>
      <c r="V27" s="683"/>
      <c r="W27" s="683"/>
      <c r="Z27" s="67"/>
      <c r="AA27" s="67"/>
    </row>
    <row r="28" spans="1:49" ht="17.100000000000001" customHeight="1" x14ac:dyDescent="0.25">
      <c r="A28" s="639" t="s">
        <v>5</v>
      </c>
      <c r="B28" s="584" t="s">
        <v>6</v>
      </c>
      <c r="C28" s="576"/>
      <c r="D28" s="669" t="str">
        <f>D14</f>
        <v>B</v>
      </c>
      <c r="E28" s="670"/>
      <c r="F28" s="670" t="s">
        <v>29</v>
      </c>
      <c r="G28" s="670"/>
      <c r="H28" s="670"/>
      <c r="I28" s="172"/>
      <c r="J28" s="670" t="s">
        <v>86</v>
      </c>
      <c r="K28" s="670"/>
      <c r="L28" s="670"/>
      <c r="M28" s="670"/>
      <c r="N28" s="673" t="s">
        <v>411</v>
      </c>
      <c r="O28" s="673"/>
      <c r="P28" s="673"/>
      <c r="Q28" s="673"/>
      <c r="R28" s="673"/>
      <c r="S28" s="673"/>
      <c r="T28" s="673"/>
      <c r="U28" s="673"/>
      <c r="V28" s="674"/>
      <c r="W28" s="619" t="s">
        <v>85</v>
      </c>
      <c r="X28" s="594" t="s">
        <v>8</v>
      </c>
      <c r="Y28" s="70"/>
      <c r="Z28" s="639" t="s">
        <v>5</v>
      </c>
      <c r="AA28" s="584" t="s">
        <v>6</v>
      </c>
      <c r="AB28" s="576"/>
      <c r="AC28" s="640" t="str">
        <f>AC14</f>
        <v>Ａ</v>
      </c>
      <c r="AD28" s="618"/>
      <c r="AE28" s="618" t="s">
        <v>29</v>
      </c>
      <c r="AF28" s="618"/>
      <c r="AG28" s="618"/>
      <c r="AH28" s="161"/>
      <c r="AI28" s="618" t="s">
        <v>86</v>
      </c>
      <c r="AJ28" s="618"/>
      <c r="AK28" s="618"/>
      <c r="AL28" s="618"/>
      <c r="AM28" s="618"/>
      <c r="AN28" s="618"/>
      <c r="AO28" s="618"/>
      <c r="AP28" s="618"/>
      <c r="AQ28" s="618"/>
      <c r="AR28" s="618"/>
      <c r="AS28" s="618"/>
      <c r="AT28" s="618"/>
      <c r="AU28" s="597"/>
      <c r="AV28" s="619" t="s">
        <v>85</v>
      </c>
      <c r="AW28" s="594" t="s">
        <v>8</v>
      </c>
    </row>
    <row r="29" spans="1:49" ht="17.100000000000001" customHeight="1" x14ac:dyDescent="0.25">
      <c r="A29" s="639"/>
      <c r="B29" s="577"/>
      <c r="C29" s="579"/>
      <c r="D29" s="671"/>
      <c r="E29" s="672"/>
      <c r="F29" s="672"/>
      <c r="G29" s="672"/>
      <c r="H29" s="672"/>
      <c r="I29" s="173"/>
      <c r="J29" s="672"/>
      <c r="K29" s="672"/>
      <c r="L29" s="672"/>
      <c r="M29" s="672"/>
      <c r="N29" s="675"/>
      <c r="O29" s="675"/>
      <c r="P29" s="675"/>
      <c r="Q29" s="675"/>
      <c r="R29" s="675"/>
      <c r="S29" s="675"/>
      <c r="T29" s="675"/>
      <c r="U29" s="675"/>
      <c r="V29" s="676"/>
      <c r="W29" s="620"/>
      <c r="X29" s="620"/>
      <c r="Y29" s="70"/>
      <c r="Z29" s="639"/>
      <c r="AA29" s="577"/>
      <c r="AB29" s="579"/>
      <c r="AC29" s="598"/>
      <c r="AD29" s="583"/>
      <c r="AE29" s="583"/>
      <c r="AF29" s="583"/>
      <c r="AG29" s="583"/>
      <c r="AH29" s="162"/>
      <c r="AI29" s="583"/>
      <c r="AJ29" s="583"/>
      <c r="AK29" s="583"/>
      <c r="AL29" s="583"/>
      <c r="AM29" s="583"/>
      <c r="AN29" s="583"/>
      <c r="AO29" s="583"/>
      <c r="AP29" s="583"/>
      <c r="AQ29" s="583"/>
      <c r="AR29" s="583"/>
      <c r="AS29" s="583"/>
      <c r="AT29" s="583"/>
      <c r="AU29" s="599"/>
      <c r="AV29" s="620"/>
      <c r="AW29" s="620"/>
    </row>
    <row r="30" spans="1:49" ht="17.100000000000001" customHeight="1" x14ac:dyDescent="0.25">
      <c r="A30" s="664">
        <v>1</v>
      </c>
      <c r="B30" s="623">
        <v>0.41666666666666669</v>
      </c>
      <c r="C30" s="624"/>
      <c r="D30" s="654" t="str">
        <f>B6</f>
        <v>石田SSS</v>
      </c>
      <c r="E30" s="654"/>
      <c r="F30" s="654"/>
      <c r="G30" s="654"/>
      <c r="H30" s="654"/>
      <c r="I30" s="677"/>
      <c r="J30" s="678"/>
      <c r="K30" s="660" t="s">
        <v>39</v>
      </c>
      <c r="L30" s="26"/>
      <c r="M30" s="127" t="s">
        <v>38</v>
      </c>
      <c r="N30" s="26"/>
      <c r="O30" s="662" t="s">
        <v>40</v>
      </c>
      <c r="P30" s="618"/>
      <c r="Q30" s="597"/>
      <c r="R30" s="640" t="str">
        <f>B10</f>
        <v>エルフシュリット一宮</v>
      </c>
      <c r="S30" s="618"/>
      <c r="T30" s="618"/>
      <c r="U30" s="618"/>
      <c r="V30" s="597"/>
      <c r="W30" s="651" t="str">
        <f>B4</f>
        <v>JFC竜王</v>
      </c>
      <c r="X30" s="651" t="str">
        <f>B8</f>
        <v>甲府相川JFC</v>
      </c>
      <c r="Y30" s="70"/>
      <c r="Z30" s="664">
        <v>1</v>
      </c>
      <c r="AA30" s="623">
        <v>0.41666666666666669</v>
      </c>
      <c r="AB30" s="624"/>
      <c r="AC30" s="654" t="str">
        <f>D30</f>
        <v>石田SSS</v>
      </c>
      <c r="AD30" s="654"/>
      <c r="AE30" s="654"/>
      <c r="AF30" s="654"/>
      <c r="AG30" s="654"/>
      <c r="AH30" s="656"/>
      <c r="AI30" s="657"/>
      <c r="AJ30" s="660" t="s">
        <v>39</v>
      </c>
      <c r="AK30" s="26"/>
      <c r="AL30" s="127" t="s">
        <v>38</v>
      </c>
      <c r="AM30" s="26"/>
      <c r="AN30" s="662" t="s">
        <v>40</v>
      </c>
      <c r="AO30" s="640"/>
      <c r="AP30" s="597"/>
      <c r="AQ30" s="654" t="str">
        <f t="shared" ref="AQ30" si="21">R30</f>
        <v>エルフシュリット一宮</v>
      </c>
      <c r="AR30" s="654"/>
      <c r="AS30" s="654"/>
      <c r="AT30" s="654"/>
      <c r="AU30" s="654"/>
      <c r="AV30" s="651" t="str">
        <f>W30</f>
        <v>JFC竜王</v>
      </c>
      <c r="AW30" s="651" t="str">
        <f t="shared" ref="AW30" si="22">X30</f>
        <v>甲府相川JFC</v>
      </c>
    </row>
    <row r="31" spans="1:49" ht="17.100000000000001" customHeight="1" x14ac:dyDescent="0.25">
      <c r="A31" s="664"/>
      <c r="B31" s="625"/>
      <c r="C31" s="626"/>
      <c r="D31" s="655"/>
      <c r="E31" s="655"/>
      <c r="F31" s="655"/>
      <c r="G31" s="655"/>
      <c r="H31" s="655"/>
      <c r="I31" s="679"/>
      <c r="J31" s="680"/>
      <c r="K31" s="661"/>
      <c r="L31" s="27"/>
      <c r="M31" s="278" t="s">
        <v>38</v>
      </c>
      <c r="N31" s="27"/>
      <c r="O31" s="663"/>
      <c r="P31" s="583"/>
      <c r="Q31" s="599"/>
      <c r="R31" s="598"/>
      <c r="S31" s="583"/>
      <c r="T31" s="583"/>
      <c r="U31" s="583"/>
      <c r="V31" s="599"/>
      <c r="W31" s="620"/>
      <c r="X31" s="620"/>
      <c r="Y31" s="70"/>
      <c r="Z31" s="664"/>
      <c r="AA31" s="625"/>
      <c r="AB31" s="626"/>
      <c r="AC31" s="655"/>
      <c r="AD31" s="655"/>
      <c r="AE31" s="655"/>
      <c r="AF31" s="655"/>
      <c r="AG31" s="655"/>
      <c r="AH31" s="658"/>
      <c r="AI31" s="659"/>
      <c r="AJ31" s="661"/>
      <c r="AK31" s="27"/>
      <c r="AL31" s="278" t="s">
        <v>38</v>
      </c>
      <c r="AM31" s="27"/>
      <c r="AN31" s="663"/>
      <c r="AO31" s="598"/>
      <c r="AP31" s="599"/>
      <c r="AQ31" s="655"/>
      <c r="AR31" s="655"/>
      <c r="AS31" s="655"/>
      <c r="AT31" s="655"/>
      <c r="AU31" s="655"/>
      <c r="AV31" s="620"/>
      <c r="AW31" s="620"/>
    </row>
    <row r="32" spans="1:49" ht="17.100000000000001" customHeight="1" x14ac:dyDescent="0.25">
      <c r="A32" s="664">
        <v>2</v>
      </c>
      <c r="B32" s="623">
        <v>0.45833333333333331</v>
      </c>
      <c r="C32" s="624"/>
      <c r="D32" s="655" t="str">
        <f>B4</f>
        <v>JFC竜王</v>
      </c>
      <c r="E32" s="655"/>
      <c r="F32" s="655"/>
      <c r="G32" s="655"/>
      <c r="H32" s="655"/>
      <c r="I32" s="677"/>
      <c r="J32" s="678"/>
      <c r="K32" s="660" t="s">
        <v>39</v>
      </c>
      <c r="L32" s="26"/>
      <c r="M32" s="127" t="s">
        <v>38</v>
      </c>
      <c r="N32" s="26"/>
      <c r="O32" s="662" t="s">
        <v>40</v>
      </c>
      <c r="P32" s="618"/>
      <c r="Q32" s="597"/>
      <c r="R32" s="640" t="str">
        <f>B8</f>
        <v>甲府相川JFC</v>
      </c>
      <c r="S32" s="618"/>
      <c r="T32" s="618"/>
      <c r="U32" s="618"/>
      <c r="V32" s="597"/>
      <c r="W32" s="651" t="str">
        <f>B6</f>
        <v>石田SSS</v>
      </c>
      <c r="X32" s="651" t="str">
        <f>B10</f>
        <v>エルフシュリット一宮</v>
      </c>
      <c r="Y32" s="70"/>
      <c r="Z32" s="664">
        <v>2</v>
      </c>
      <c r="AA32" s="623">
        <v>0.45833333333333331</v>
      </c>
      <c r="AB32" s="624"/>
      <c r="AC32" s="654" t="str">
        <f>D32</f>
        <v>JFC竜王</v>
      </c>
      <c r="AD32" s="654"/>
      <c r="AE32" s="654"/>
      <c r="AF32" s="654"/>
      <c r="AG32" s="654"/>
      <c r="AH32" s="656"/>
      <c r="AI32" s="657"/>
      <c r="AJ32" s="660" t="s">
        <v>39</v>
      </c>
      <c r="AK32" s="26"/>
      <c r="AL32" s="127" t="s">
        <v>38</v>
      </c>
      <c r="AM32" s="26"/>
      <c r="AN32" s="662" t="s">
        <v>40</v>
      </c>
      <c r="AO32" s="640"/>
      <c r="AP32" s="597"/>
      <c r="AQ32" s="654" t="str">
        <f t="shared" ref="AQ32" si="23">R32</f>
        <v>甲府相川JFC</v>
      </c>
      <c r="AR32" s="654"/>
      <c r="AS32" s="654"/>
      <c r="AT32" s="654"/>
      <c r="AU32" s="654"/>
      <c r="AV32" s="651" t="str">
        <f>W32</f>
        <v>石田SSS</v>
      </c>
      <c r="AW32" s="651" t="str">
        <f t="shared" ref="AW32" si="24">X32</f>
        <v>エルフシュリット一宮</v>
      </c>
    </row>
    <row r="33" spans="1:49" ht="17.100000000000001" customHeight="1" x14ac:dyDescent="0.25">
      <c r="A33" s="664"/>
      <c r="B33" s="625"/>
      <c r="C33" s="626"/>
      <c r="D33" s="655"/>
      <c r="E33" s="655"/>
      <c r="F33" s="655"/>
      <c r="G33" s="655"/>
      <c r="H33" s="655"/>
      <c r="I33" s="679"/>
      <c r="J33" s="680"/>
      <c r="K33" s="661"/>
      <c r="L33" s="27"/>
      <c r="M33" s="278" t="s">
        <v>38</v>
      </c>
      <c r="N33" s="27"/>
      <c r="O33" s="663"/>
      <c r="P33" s="583"/>
      <c r="Q33" s="599"/>
      <c r="R33" s="598"/>
      <c r="S33" s="583"/>
      <c r="T33" s="583"/>
      <c r="U33" s="583"/>
      <c r="V33" s="599"/>
      <c r="W33" s="620"/>
      <c r="X33" s="620"/>
      <c r="Y33" s="70"/>
      <c r="Z33" s="664"/>
      <c r="AA33" s="625"/>
      <c r="AB33" s="626"/>
      <c r="AC33" s="655"/>
      <c r="AD33" s="655"/>
      <c r="AE33" s="655"/>
      <c r="AF33" s="655"/>
      <c r="AG33" s="655"/>
      <c r="AH33" s="658"/>
      <c r="AI33" s="659"/>
      <c r="AJ33" s="661"/>
      <c r="AK33" s="27"/>
      <c r="AL33" s="278" t="s">
        <v>38</v>
      </c>
      <c r="AM33" s="27"/>
      <c r="AN33" s="663"/>
      <c r="AO33" s="598"/>
      <c r="AP33" s="599"/>
      <c r="AQ33" s="655"/>
      <c r="AR33" s="655"/>
      <c r="AS33" s="655"/>
      <c r="AT33" s="655"/>
      <c r="AU33" s="655"/>
      <c r="AV33" s="620"/>
      <c r="AW33" s="620"/>
    </row>
    <row r="34" spans="1:49" ht="17.100000000000001" customHeight="1" x14ac:dyDescent="0.25">
      <c r="A34" s="664">
        <v>3</v>
      </c>
      <c r="B34" s="623"/>
      <c r="C34" s="624"/>
      <c r="D34" s="655"/>
      <c r="E34" s="655"/>
      <c r="F34" s="655"/>
      <c r="G34" s="655"/>
      <c r="H34" s="655"/>
      <c r="I34" s="677"/>
      <c r="J34" s="678"/>
      <c r="K34" s="660" t="s">
        <v>39</v>
      </c>
      <c r="L34" s="26"/>
      <c r="M34" s="127" t="s">
        <v>38</v>
      </c>
      <c r="N34" s="26"/>
      <c r="O34" s="662" t="s">
        <v>40</v>
      </c>
      <c r="P34" s="618"/>
      <c r="Q34" s="597"/>
      <c r="R34" s="640"/>
      <c r="S34" s="618"/>
      <c r="T34" s="618"/>
      <c r="U34" s="618"/>
      <c r="V34" s="597"/>
      <c r="W34" s="651"/>
      <c r="X34" s="651"/>
      <c r="Y34" s="70"/>
      <c r="Z34" s="664">
        <v>3</v>
      </c>
      <c r="AA34" s="623">
        <v>0.5</v>
      </c>
      <c r="AB34" s="624"/>
      <c r="AC34" s="655"/>
      <c r="AD34" s="655"/>
      <c r="AE34" s="655"/>
      <c r="AF34" s="655"/>
      <c r="AG34" s="655"/>
      <c r="AH34" s="656"/>
      <c r="AI34" s="657"/>
      <c r="AJ34" s="660" t="s">
        <v>39</v>
      </c>
      <c r="AK34" s="26"/>
      <c r="AL34" s="127" t="s">
        <v>38</v>
      </c>
      <c r="AM34" s="26"/>
      <c r="AN34" s="662" t="s">
        <v>40</v>
      </c>
      <c r="AO34" s="640"/>
      <c r="AP34" s="597"/>
      <c r="AQ34" s="584"/>
      <c r="AR34" s="575"/>
      <c r="AS34" s="575"/>
      <c r="AT34" s="575"/>
      <c r="AU34" s="576"/>
      <c r="AV34" s="651"/>
      <c r="AW34" s="651"/>
    </row>
    <row r="35" spans="1:49" ht="17.100000000000001" customHeight="1" x14ac:dyDescent="0.25">
      <c r="A35" s="664"/>
      <c r="B35" s="625"/>
      <c r="C35" s="626"/>
      <c r="D35" s="655"/>
      <c r="E35" s="655"/>
      <c r="F35" s="655"/>
      <c r="G35" s="655"/>
      <c r="H35" s="655"/>
      <c r="I35" s="679"/>
      <c r="J35" s="680"/>
      <c r="K35" s="661"/>
      <c r="L35" s="27"/>
      <c r="M35" s="278" t="s">
        <v>38</v>
      </c>
      <c r="N35" s="27"/>
      <c r="O35" s="663"/>
      <c r="P35" s="583"/>
      <c r="Q35" s="599"/>
      <c r="R35" s="598"/>
      <c r="S35" s="583"/>
      <c r="T35" s="583"/>
      <c r="U35" s="583"/>
      <c r="V35" s="599"/>
      <c r="W35" s="620"/>
      <c r="X35" s="620"/>
      <c r="Y35" s="70"/>
      <c r="Z35" s="664"/>
      <c r="AA35" s="625"/>
      <c r="AB35" s="626"/>
      <c r="AC35" s="655"/>
      <c r="AD35" s="655"/>
      <c r="AE35" s="655"/>
      <c r="AF35" s="655"/>
      <c r="AG35" s="655"/>
      <c r="AH35" s="658"/>
      <c r="AI35" s="659"/>
      <c r="AJ35" s="661"/>
      <c r="AK35" s="27"/>
      <c r="AL35" s="278" t="s">
        <v>38</v>
      </c>
      <c r="AM35" s="27"/>
      <c r="AN35" s="663"/>
      <c r="AO35" s="598"/>
      <c r="AP35" s="599"/>
      <c r="AQ35" s="577"/>
      <c r="AR35" s="578"/>
      <c r="AS35" s="578"/>
      <c r="AT35" s="578"/>
      <c r="AU35" s="579"/>
      <c r="AV35" s="620"/>
      <c r="AW35" s="620"/>
    </row>
    <row r="36" spans="1:49" ht="17.100000000000001" customHeight="1" x14ac:dyDescent="0.25">
      <c r="A36" s="664">
        <v>4</v>
      </c>
      <c r="B36" s="623"/>
      <c r="C36" s="624"/>
      <c r="D36" s="655"/>
      <c r="E36" s="655"/>
      <c r="F36" s="655"/>
      <c r="G36" s="655"/>
      <c r="H36" s="655"/>
      <c r="I36" s="681"/>
      <c r="J36" s="682"/>
      <c r="K36" s="667" t="s">
        <v>39</v>
      </c>
      <c r="L36" s="67"/>
      <c r="M36" s="71" t="s">
        <v>38</v>
      </c>
      <c r="N36" s="67"/>
      <c r="O36" s="668" t="s">
        <v>40</v>
      </c>
      <c r="P36" s="618"/>
      <c r="Q36" s="597"/>
      <c r="R36" s="640"/>
      <c r="S36" s="618"/>
      <c r="T36" s="618"/>
      <c r="U36" s="618"/>
      <c r="V36" s="597"/>
      <c r="W36" s="651"/>
      <c r="X36" s="651"/>
      <c r="Y36" s="70"/>
      <c r="Z36" s="664">
        <v>4</v>
      </c>
      <c r="AA36" s="623">
        <v>0.54166666666666663</v>
      </c>
      <c r="AB36" s="624"/>
      <c r="AC36" s="655"/>
      <c r="AD36" s="655"/>
      <c r="AE36" s="655"/>
      <c r="AF36" s="655"/>
      <c r="AG36" s="655"/>
      <c r="AH36" s="665"/>
      <c r="AI36" s="666"/>
      <c r="AJ36" s="667" t="s">
        <v>39</v>
      </c>
      <c r="AK36" s="67"/>
      <c r="AL36" s="71" t="s">
        <v>38</v>
      </c>
      <c r="AM36" s="67"/>
      <c r="AN36" s="668" t="s">
        <v>40</v>
      </c>
      <c r="AO36" s="640"/>
      <c r="AP36" s="597"/>
      <c r="AQ36" s="584"/>
      <c r="AR36" s="575"/>
      <c r="AS36" s="575"/>
      <c r="AT36" s="575"/>
      <c r="AU36" s="576"/>
      <c r="AV36" s="651"/>
      <c r="AW36" s="651"/>
    </row>
    <row r="37" spans="1:49" ht="17.100000000000001" customHeight="1" x14ac:dyDescent="0.25">
      <c r="A37" s="664"/>
      <c r="B37" s="625"/>
      <c r="C37" s="626"/>
      <c r="D37" s="655"/>
      <c r="E37" s="655"/>
      <c r="F37" s="655"/>
      <c r="G37" s="655"/>
      <c r="H37" s="655"/>
      <c r="I37" s="679"/>
      <c r="J37" s="680"/>
      <c r="K37" s="661"/>
      <c r="L37" s="27"/>
      <c r="M37" s="278" t="s">
        <v>38</v>
      </c>
      <c r="N37" s="27"/>
      <c r="O37" s="663"/>
      <c r="P37" s="583"/>
      <c r="Q37" s="599"/>
      <c r="R37" s="598"/>
      <c r="S37" s="583"/>
      <c r="T37" s="583"/>
      <c r="U37" s="583"/>
      <c r="V37" s="599"/>
      <c r="W37" s="620"/>
      <c r="X37" s="620"/>
      <c r="Y37" s="70"/>
      <c r="Z37" s="664"/>
      <c r="AA37" s="625"/>
      <c r="AB37" s="626"/>
      <c r="AC37" s="655"/>
      <c r="AD37" s="655"/>
      <c r="AE37" s="655"/>
      <c r="AF37" s="655"/>
      <c r="AG37" s="655"/>
      <c r="AH37" s="658"/>
      <c r="AI37" s="659"/>
      <c r="AJ37" s="661"/>
      <c r="AK37" s="27"/>
      <c r="AL37" s="278" t="s">
        <v>38</v>
      </c>
      <c r="AM37" s="27"/>
      <c r="AN37" s="663"/>
      <c r="AO37" s="598"/>
      <c r="AP37" s="599"/>
      <c r="AQ37" s="577"/>
      <c r="AR37" s="578"/>
      <c r="AS37" s="578"/>
      <c r="AT37" s="578"/>
      <c r="AU37" s="579"/>
      <c r="AV37" s="620"/>
      <c r="AW37" s="620"/>
    </row>
    <row r="38" spans="1:49" ht="17.100000000000001" customHeight="1" x14ac:dyDescent="0.25">
      <c r="A38" s="664"/>
      <c r="B38" s="623"/>
      <c r="C38" s="624"/>
      <c r="D38" s="655"/>
      <c r="E38" s="655"/>
      <c r="F38" s="655"/>
      <c r="G38" s="655"/>
      <c r="H38" s="655"/>
      <c r="I38" s="677"/>
      <c r="J38" s="678"/>
      <c r="K38" s="660" t="s">
        <v>39</v>
      </c>
      <c r="L38" s="26"/>
      <c r="M38" s="127" t="s">
        <v>38</v>
      </c>
      <c r="N38" s="26"/>
      <c r="O38" s="662" t="s">
        <v>40</v>
      </c>
      <c r="P38" s="618"/>
      <c r="Q38" s="597"/>
      <c r="R38" s="640"/>
      <c r="S38" s="618"/>
      <c r="T38" s="618"/>
      <c r="U38" s="618"/>
      <c r="V38" s="597"/>
      <c r="W38" s="651"/>
      <c r="X38" s="651"/>
      <c r="Y38" s="70"/>
      <c r="Z38" s="664"/>
      <c r="AA38" s="623"/>
      <c r="AB38" s="624"/>
      <c r="AC38" s="655"/>
      <c r="AD38" s="655"/>
      <c r="AE38" s="655"/>
      <c r="AF38" s="655"/>
      <c r="AG38" s="655"/>
      <c r="AH38" s="656"/>
      <c r="AI38" s="657"/>
      <c r="AJ38" s="660" t="s">
        <v>39</v>
      </c>
      <c r="AK38" s="26"/>
      <c r="AL38" s="127" t="s">
        <v>38</v>
      </c>
      <c r="AM38" s="26"/>
      <c r="AN38" s="662" t="s">
        <v>40</v>
      </c>
      <c r="AO38" s="640"/>
      <c r="AP38" s="597"/>
      <c r="AQ38" s="584"/>
      <c r="AR38" s="575"/>
      <c r="AS38" s="575"/>
      <c r="AT38" s="575"/>
      <c r="AU38" s="576"/>
      <c r="AV38" s="651"/>
      <c r="AW38" s="651"/>
    </row>
    <row r="39" spans="1:49" ht="17.100000000000001" customHeight="1" x14ac:dyDescent="0.25">
      <c r="A39" s="664"/>
      <c r="B39" s="625"/>
      <c r="C39" s="626"/>
      <c r="D39" s="655"/>
      <c r="E39" s="655"/>
      <c r="F39" s="655"/>
      <c r="G39" s="655"/>
      <c r="H39" s="655"/>
      <c r="I39" s="679"/>
      <c r="J39" s="680"/>
      <c r="K39" s="661"/>
      <c r="L39" s="27"/>
      <c r="M39" s="278" t="s">
        <v>38</v>
      </c>
      <c r="N39" s="27"/>
      <c r="O39" s="663"/>
      <c r="P39" s="583"/>
      <c r="Q39" s="599"/>
      <c r="R39" s="598"/>
      <c r="S39" s="583"/>
      <c r="T39" s="583"/>
      <c r="U39" s="583"/>
      <c r="V39" s="599"/>
      <c r="W39" s="620"/>
      <c r="X39" s="620"/>
      <c r="Y39" s="70"/>
      <c r="Z39" s="664"/>
      <c r="AA39" s="625"/>
      <c r="AB39" s="626"/>
      <c r="AC39" s="655"/>
      <c r="AD39" s="655"/>
      <c r="AE39" s="655"/>
      <c r="AF39" s="655"/>
      <c r="AG39" s="655"/>
      <c r="AH39" s="658"/>
      <c r="AI39" s="659"/>
      <c r="AJ39" s="661"/>
      <c r="AK39" s="27"/>
      <c r="AL39" s="278" t="s">
        <v>38</v>
      </c>
      <c r="AM39" s="27"/>
      <c r="AN39" s="663"/>
      <c r="AO39" s="598"/>
      <c r="AP39" s="599"/>
      <c r="AQ39" s="577"/>
      <c r="AR39" s="578"/>
      <c r="AS39" s="578"/>
      <c r="AT39" s="578"/>
      <c r="AU39" s="579"/>
      <c r="AV39" s="620"/>
      <c r="AW39" s="620"/>
    </row>
    <row r="41" spans="1:49" ht="14.25" x14ac:dyDescent="0.25">
      <c r="B41" s="277"/>
      <c r="C41" s="164"/>
      <c r="D41" s="72"/>
      <c r="E41" s="72"/>
      <c r="F41" s="72"/>
      <c r="G41" s="72"/>
      <c r="H41" s="72"/>
      <c r="I41" s="275"/>
      <c r="J41" s="275"/>
      <c r="K41" s="276"/>
      <c r="L41" s="67"/>
      <c r="M41" s="71"/>
      <c r="N41" s="67"/>
      <c r="O41" s="277"/>
      <c r="P41" s="73"/>
      <c r="Q41" s="70"/>
      <c r="R41" s="70"/>
      <c r="S41" s="70"/>
      <c r="T41" s="70"/>
      <c r="U41" s="70"/>
      <c r="V41" s="70"/>
      <c r="W41" s="70"/>
      <c r="AA41" s="277"/>
      <c r="AB41" s="164"/>
      <c r="AC41" s="72"/>
      <c r="AD41" s="72"/>
      <c r="AE41" s="72"/>
      <c r="AF41" s="72"/>
      <c r="AG41" s="72"/>
      <c r="AH41" s="275"/>
      <c r="AI41" s="275"/>
      <c r="AJ41" s="276"/>
      <c r="AK41" s="67"/>
      <c r="AL41" s="71"/>
      <c r="AM41" s="67"/>
      <c r="AN41" s="277"/>
      <c r="AO41" s="73"/>
      <c r="AP41" s="70"/>
      <c r="AQ41" s="70"/>
      <c r="AR41" s="70"/>
      <c r="AS41" s="70"/>
      <c r="AT41" s="70"/>
      <c r="AU41" s="70"/>
      <c r="AV41" s="70"/>
    </row>
    <row r="42" spans="1:49" ht="14.25" x14ac:dyDescent="0.25">
      <c r="B42" s="277"/>
      <c r="C42" s="62"/>
      <c r="D42" s="59"/>
      <c r="E42" s="59"/>
      <c r="F42" s="59"/>
      <c r="G42" s="59"/>
      <c r="H42" s="59"/>
      <c r="K42" s="62"/>
      <c r="M42" s="63"/>
      <c r="O42" s="62"/>
      <c r="P42" s="59"/>
      <c r="Q42" s="59"/>
      <c r="R42" s="59"/>
      <c r="S42" s="59"/>
      <c r="T42" s="59"/>
      <c r="U42" s="59"/>
      <c r="V42" s="165"/>
      <c r="W42" s="165"/>
      <c r="AA42" s="277"/>
      <c r="AB42" s="62"/>
      <c r="AC42" s="59"/>
      <c r="AD42" s="59"/>
      <c r="AE42" s="59"/>
      <c r="AF42" s="59"/>
      <c r="AG42" s="59"/>
      <c r="AJ42" s="62"/>
      <c r="AL42" s="63"/>
      <c r="AN42" s="62"/>
      <c r="AO42" s="59"/>
      <c r="AP42" s="59"/>
      <c r="AQ42" s="59"/>
      <c r="AR42" s="59"/>
      <c r="AS42" s="59"/>
      <c r="AT42" s="59"/>
      <c r="AU42" s="165"/>
      <c r="AV42" s="165"/>
    </row>
    <row r="43" spans="1:49" ht="13.5" customHeight="1" x14ac:dyDescent="0.25">
      <c r="B43" s="277"/>
      <c r="C43" s="163"/>
      <c r="D43" s="58"/>
      <c r="E43" s="59"/>
      <c r="F43" s="59"/>
      <c r="G43" s="59"/>
      <c r="H43" s="59"/>
      <c r="I43" s="60"/>
      <c r="K43" s="62"/>
      <c r="M43" s="63"/>
      <c r="O43" s="62"/>
      <c r="P43" s="59"/>
      <c r="Q43" s="59"/>
      <c r="R43" s="59"/>
      <c r="S43" s="59"/>
      <c r="T43" s="59"/>
      <c r="U43" s="59"/>
      <c r="V43" s="59"/>
      <c r="W43" s="59"/>
      <c r="AA43" s="277"/>
      <c r="AB43" s="163"/>
      <c r="AC43" s="58"/>
      <c r="AD43" s="59"/>
      <c r="AE43" s="59"/>
      <c r="AF43" s="59"/>
      <c r="AG43" s="59"/>
      <c r="AH43" s="60"/>
      <c r="AJ43" s="62"/>
      <c r="AL43" s="63"/>
      <c r="AN43" s="62"/>
      <c r="AO43" s="59"/>
      <c r="AP43" s="59"/>
      <c r="AQ43" s="59"/>
      <c r="AR43" s="59"/>
      <c r="AS43" s="59"/>
      <c r="AT43" s="59"/>
      <c r="AU43" s="59"/>
      <c r="AV43" s="59"/>
    </row>
    <row r="44" spans="1:49" ht="14.25" x14ac:dyDescent="0.25">
      <c r="B44" s="277"/>
      <c r="C44" s="166"/>
      <c r="D44" s="167"/>
      <c r="E44" s="165"/>
      <c r="F44" s="165"/>
      <c r="G44" s="165"/>
      <c r="H44" s="165"/>
      <c r="I44" s="168"/>
      <c r="J44" s="169"/>
      <c r="K44" s="170"/>
      <c r="M44" s="63"/>
      <c r="O44" s="62"/>
      <c r="P44" s="165"/>
      <c r="Q44" s="165"/>
      <c r="R44" s="165"/>
      <c r="S44" s="165"/>
      <c r="T44" s="165"/>
      <c r="U44" s="165"/>
      <c r="V44" s="165"/>
      <c r="W44" s="165"/>
      <c r="AA44" s="277"/>
      <c r="AB44" s="166"/>
      <c r="AC44" s="167"/>
      <c r="AD44" s="165"/>
      <c r="AE44" s="165"/>
      <c r="AF44" s="165"/>
      <c r="AG44" s="165"/>
      <c r="AH44" s="168"/>
      <c r="AI44" s="169"/>
      <c r="AJ44" s="170"/>
      <c r="AL44" s="63"/>
      <c r="AN44" s="62"/>
      <c r="AO44" s="165"/>
      <c r="AP44" s="165"/>
      <c r="AQ44" s="165"/>
      <c r="AR44" s="165"/>
      <c r="AS44" s="165"/>
      <c r="AT44" s="165"/>
      <c r="AU44" s="165"/>
      <c r="AV44" s="165"/>
    </row>
    <row r="45" spans="1:49" ht="14.25" x14ac:dyDescent="0.25">
      <c r="B45" s="277"/>
      <c r="C45" s="171"/>
      <c r="D45" s="165"/>
      <c r="E45" s="165"/>
      <c r="F45" s="165"/>
      <c r="G45" s="165"/>
      <c r="H45" s="165"/>
      <c r="I45" s="169"/>
      <c r="J45" s="169"/>
      <c r="K45" s="170"/>
      <c r="M45" s="63"/>
      <c r="O45" s="62"/>
      <c r="P45" s="165"/>
      <c r="Q45" s="165"/>
      <c r="R45" s="165"/>
      <c r="S45" s="165"/>
      <c r="T45" s="165"/>
      <c r="U45" s="165"/>
      <c r="V45" s="165"/>
      <c r="W45" s="165"/>
      <c r="AA45" s="277"/>
      <c r="AB45" s="171"/>
      <c r="AC45" s="165"/>
      <c r="AD45" s="165"/>
      <c r="AE45" s="165"/>
      <c r="AF45" s="165"/>
      <c r="AG45" s="165"/>
      <c r="AH45" s="169"/>
      <c r="AI45" s="169"/>
      <c r="AJ45" s="170"/>
      <c r="AL45" s="63"/>
      <c r="AN45" s="62"/>
      <c r="AO45" s="165"/>
      <c r="AP45" s="165"/>
      <c r="AQ45" s="165"/>
      <c r="AR45" s="165"/>
      <c r="AS45" s="165"/>
      <c r="AT45" s="165"/>
      <c r="AU45" s="165"/>
      <c r="AV45" s="165"/>
    </row>
    <row r="46" spans="1:49" ht="14.25" x14ac:dyDescent="0.25">
      <c r="B46" s="277"/>
      <c r="C46" s="166"/>
      <c r="D46" s="167"/>
      <c r="E46" s="165"/>
      <c r="F46" s="165"/>
      <c r="G46" s="165"/>
      <c r="H46" s="165"/>
      <c r="I46" s="168"/>
      <c r="J46" s="169"/>
      <c r="K46" s="170"/>
      <c r="M46" s="63"/>
      <c r="O46" s="62"/>
      <c r="P46" s="165"/>
      <c r="Q46" s="165"/>
      <c r="R46" s="165"/>
      <c r="S46" s="165"/>
      <c r="T46" s="165"/>
      <c r="U46" s="165"/>
      <c r="V46" s="165"/>
      <c r="W46" s="165"/>
      <c r="AA46" s="277"/>
      <c r="AB46" s="166"/>
      <c r="AC46" s="167"/>
      <c r="AD46" s="165"/>
      <c r="AE46" s="165"/>
      <c r="AF46" s="165"/>
      <c r="AG46" s="165"/>
      <c r="AH46" s="168"/>
      <c r="AI46" s="169"/>
      <c r="AJ46" s="170"/>
      <c r="AL46" s="63"/>
      <c r="AN46" s="62"/>
      <c r="AO46" s="165"/>
      <c r="AP46" s="165"/>
      <c r="AQ46" s="165"/>
      <c r="AR46" s="165"/>
      <c r="AS46" s="165"/>
      <c r="AT46" s="165"/>
      <c r="AU46" s="165"/>
      <c r="AV46" s="165"/>
    </row>
    <row r="47" spans="1:49" ht="14.25" x14ac:dyDescent="0.25">
      <c r="B47" s="277"/>
      <c r="C47" s="171"/>
      <c r="D47" s="165"/>
      <c r="E47" s="165"/>
      <c r="F47" s="165"/>
      <c r="G47" s="165"/>
      <c r="H47" s="165"/>
      <c r="I47" s="169"/>
      <c r="J47" s="169"/>
      <c r="K47" s="170"/>
      <c r="M47" s="63"/>
      <c r="O47" s="62"/>
      <c r="P47" s="165"/>
      <c r="Q47" s="165"/>
      <c r="R47" s="165"/>
      <c r="S47" s="165"/>
      <c r="T47" s="165"/>
      <c r="U47" s="165"/>
      <c r="V47" s="165"/>
      <c r="W47" s="165"/>
      <c r="AA47" s="277"/>
      <c r="AB47" s="171"/>
      <c r="AC47" s="165"/>
      <c r="AD47" s="165"/>
      <c r="AE47" s="165"/>
      <c r="AF47" s="165"/>
      <c r="AG47" s="165"/>
      <c r="AH47" s="169"/>
      <c r="AI47" s="169"/>
      <c r="AJ47" s="170"/>
      <c r="AL47" s="63"/>
      <c r="AN47" s="62"/>
      <c r="AO47" s="165"/>
      <c r="AP47" s="165"/>
      <c r="AQ47" s="165"/>
      <c r="AR47" s="165"/>
      <c r="AS47" s="165"/>
      <c r="AT47" s="165"/>
      <c r="AU47" s="165"/>
      <c r="AV47" s="165"/>
    </row>
  </sheetData>
  <mergeCells count="346">
    <mergeCell ref="A1:B1"/>
    <mergeCell ref="C1:E1"/>
    <mergeCell ref="F1:O1"/>
    <mergeCell ref="P1:W1"/>
    <mergeCell ref="Z1:AA1"/>
    <mergeCell ref="AB1:AD1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A4:A5"/>
    <mergeCell ref="B4:C5"/>
    <mergeCell ref="D4:F5"/>
    <mergeCell ref="P4:R5"/>
    <mergeCell ref="S4:T5"/>
    <mergeCell ref="U4:V5"/>
    <mergeCell ref="AI2:AK3"/>
    <mergeCell ref="AL2:AN3"/>
    <mergeCell ref="AO2:AQ3"/>
    <mergeCell ref="B2:C3"/>
    <mergeCell ref="D2:F3"/>
    <mergeCell ref="G2:I3"/>
    <mergeCell ref="J2:L3"/>
    <mergeCell ref="M2:O3"/>
    <mergeCell ref="P2:R3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AL5:AN5"/>
    <mergeCell ref="W4:W5"/>
    <mergeCell ref="X4:X5"/>
    <mergeCell ref="Z4:Z5"/>
    <mergeCell ref="AA4:AB5"/>
    <mergeCell ref="AC4:AE5"/>
    <mergeCell ref="AO4:AQ5"/>
    <mergeCell ref="AW6:AW7"/>
    <mergeCell ref="D7:F7"/>
    <mergeCell ref="J7:L7"/>
    <mergeCell ref="M7:O7"/>
    <mergeCell ref="AC7:AE7"/>
    <mergeCell ref="AI7:AK7"/>
    <mergeCell ref="AL7:AN7"/>
    <mergeCell ref="W6:W7"/>
    <mergeCell ref="X6:X7"/>
    <mergeCell ref="Z6:Z7"/>
    <mergeCell ref="AA6:AB7"/>
    <mergeCell ref="AF6:AH7"/>
    <mergeCell ref="AO6:AQ7"/>
    <mergeCell ref="G6:I7"/>
    <mergeCell ref="P6:R7"/>
    <mergeCell ref="S6:T7"/>
    <mergeCell ref="U6:V7"/>
    <mergeCell ref="A8:A9"/>
    <mergeCell ref="B8:C9"/>
    <mergeCell ref="J8:L9"/>
    <mergeCell ref="P8:R9"/>
    <mergeCell ref="S8:T9"/>
    <mergeCell ref="U8:V9"/>
    <mergeCell ref="AR6:AS7"/>
    <mergeCell ref="AT6:AU7"/>
    <mergeCell ref="AV6:AV7"/>
    <mergeCell ref="A6:A7"/>
    <mergeCell ref="B6:C7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AL9:AN9"/>
    <mergeCell ref="W8:W9"/>
    <mergeCell ref="X8:X9"/>
    <mergeCell ref="Z8:Z9"/>
    <mergeCell ref="AA8:AB9"/>
    <mergeCell ref="AI8:AK9"/>
    <mergeCell ref="AO8:AQ9"/>
    <mergeCell ref="AV10:AV11"/>
    <mergeCell ref="AW10:AW11"/>
    <mergeCell ref="D11:F11"/>
    <mergeCell ref="G11:I11"/>
    <mergeCell ref="J11:L11"/>
    <mergeCell ref="AC11:AE11"/>
    <mergeCell ref="AF11:AH11"/>
    <mergeCell ref="AI11:AK11"/>
    <mergeCell ref="W10:W11"/>
    <mergeCell ref="X10:X11"/>
    <mergeCell ref="Z10:Z11"/>
    <mergeCell ref="AA10:AB11"/>
    <mergeCell ref="AL10:AN11"/>
    <mergeCell ref="AO10:AQ11"/>
    <mergeCell ref="M10:O11"/>
    <mergeCell ref="P10:R11"/>
    <mergeCell ref="S10:T11"/>
    <mergeCell ref="U10:V11"/>
    <mergeCell ref="T13:W13"/>
    <mergeCell ref="A14:A15"/>
    <mergeCell ref="B14:C15"/>
    <mergeCell ref="D14:E15"/>
    <mergeCell ref="F14:H15"/>
    <mergeCell ref="J14:M15"/>
    <mergeCell ref="N14:V15"/>
    <mergeCell ref="W14:W15"/>
    <mergeCell ref="AR10:AS11"/>
    <mergeCell ref="A10:A11"/>
    <mergeCell ref="B10:C11"/>
    <mergeCell ref="AM14:AU15"/>
    <mergeCell ref="AT10:AU11"/>
    <mergeCell ref="AV14:AV15"/>
    <mergeCell ref="AW14:AW15"/>
    <mergeCell ref="A16:A17"/>
    <mergeCell ref="B16:C17"/>
    <mergeCell ref="D16:H17"/>
    <mergeCell ref="I16:J17"/>
    <mergeCell ref="K16:K17"/>
    <mergeCell ref="O16:O17"/>
    <mergeCell ref="P16:Q17"/>
    <mergeCell ref="X14:X15"/>
    <mergeCell ref="Z14:Z15"/>
    <mergeCell ref="AA14:AB15"/>
    <mergeCell ref="AC14:AD15"/>
    <mergeCell ref="AE14:AG15"/>
    <mergeCell ref="AI14:AL15"/>
    <mergeCell ref="AW16:AW17"/>
    <mergeCell ref="AH16:AI17"/>
    <mergeCell ref="AJ16:AJ17"/>
    <mergeCell ref="AN16:AN17"/>
    <mergeCell ref="AO16:AP17"/>
    <mergeCell ref="AQ16:AU17"/>
    <mergeCell ref="AV16:AV17"/>
    <mergeCell ref="R16:V17"/>
    <mergeCell ref="W16:W17"/>
    <mergeCell ref="X16:X17"/>
    <mergeCell ref="Z16:Z17"/>
    <mergeCell ref="AA16:AB17"/>
    <mergeCell ref="AC16:AG17"/>
    <mergeCell ref="AN18:AN19"/>
    <mergeCell ref="AO18:AP19"/>
    <mergeCell ref="AQ18:AU19"/>
    <mergeCell ref="AV18:AV19"/>
    <mergeCell ref="AW18:AW19"/>
    <mergeCell ref="AH18:AI19"/>
    <mergeCell ref="AJ18:AJ19"/>
    <mergeCell ref="A20:A21"/>
    <mergeCell ref="B20:C21"/>
    <mergeCell ref="D20:H21"/>
    <mergeCell ref="I20:J21"/>
    <mergeCell ref="K20:K21"/>
    <mergeCell ref="X18:X19"/>
    <mergeCell ref="Z18:Z19"/>
    <mergeCell ref="AA18:AB19"/>
    <mergeCell ref="AC18:AG19"/>
    <mergeCell ref="A18:A19"/>
    <mergeCell ref="B18:C19"/>
    <mergeCell ref="D18:H19"/>
    <mergeCell ref="I18:J19"/>
    <mergeCell ref="K18:K19"/>
    <mergeCell ref="O18:O19"/>
    <mergeCell ref="P18:Q19"/>
    <mergeCell ref="R18:V19"/>
    <mergeCell ref="W18:W19"/>
    <mergeCell ref="AQ20:AU21"/>
    <mergeCell ref="AV20:AV21"/>
    <mergeCell ref="AW20:AW21"/>
    <mergeCell ref="A22:A23"/>
    <mergeCell ref="B22:C23"/>
    <mergeCell ref="D22:H23"/>
    <mergeCell ref="I22:J23"/>
    <mergeCell ref="K22:K23"/>
    <mergeCell ref="O22:O23"/>
    <mergeCell ref="P22:Q23"/>
    <mergeCell ref="AA20:AB21"/>
    <mergeCell ref="AC20:AG21"/>
    <mergeCell ref="AH20:AI21"/>
    <mergeCell ref="AJ20:AJ21"/>
    <mergeCell ref="AN20:AN21"/>
    <mergeCell ref="AO20:AP21"/>
    <mergeCell ref="O20:O21"/>
    <mergeCell ref="P20:Q21"/>
    <mergeCell ref="R20:V21"/>
    <mergeCell ref="W20:W21"/>
    <mergeCell ref="X20:X21"/>
    <mergeCell ref="Z20:Z21"/>
    <mergeCell ref="AW22:AW23"/>
    <mergeCell ref="AH22:AI23"/>
    <mergeCell ref="A24:A25"/>
    <mergeCell ref="B24:C25"/>
    <mergeCell ref="D24:H25"/>
    <mergeCell ref="I24:J25"/>
    <mergeCell ref="K24:K25"/>
    <mergeCell ref="O24:O25"/>
    <mergeCell ref="P24:Q25"/>
    <mergeCell ref="R24:V25"/>
    <mergeCell ref="W24:W25"/>
    <mergeCell ref="AJ22:AJ23"/>
    <mergeCell ref="AN22:AN23"/>
    <mergeCell ref="AO22:AP23"/>
    <mergeCell ref="AQ22:AU23"/>
    <mergeCell ref="AV22:AV23"/>
    <mergeCell ref="R22:V23"/>
    <mergeCell ref="W22:W23"/>
    <mergeCell ref="X22:X23"/>
    <mergeCell ref="Z22:Z23"/>
    <mergeCell ref="AA22:AB23"/>
    <mergeCell ref="AC22:AG23"/>
    <mergeCell ref="AN24:AN25"/>
    <mergeCell ref="AO24:AP25"/>
    <mergeCell ref="AQ24:AU25"/>
    <mergeCell ref="AV24:AV25"/>
    <mergeCell ref="AW24:AW25"/>
    <mergeCell ref="T27:W27"/>
    <mergeCell ref="X24:X25"/>
    <mergeCell ref="Z24:Z25"/>
    <mergeCell ref="AA24:AB25"/>
    <mergeCell ref="AC24:AG25"/>
    <mergeCell ref="AH24:AI25"/>
    <mergeCell ref="AJ24:AJ25"/>
    <mergeCell ref="AI28:AL29"/>
    <mergeCell ref="AM28:AU29"/>
    <mergeCell ref="AV28:AV29"/>
    <mergeCell ref="AW28:AW29"/>
    <mergeCell ref="A30:A31"/>
    <mergeCell ref="B30:C31"/>
    <mergeCell ref="D30:H31"/>
    <mergeCell ref="I30:J31"/>
    <mergeCell ref="K30:K31"/>
    <mergeCell ref="O30:O31"/>
    <mergeCell ref="W28:W29"/>
    <mergeCell ref="X28:X29"/>
    <mergeCell ref="Z28:Z29"/>
    <mergeCell ref="AA28:AB29"/>
    <mergeCell ref="AC28:AD29"/>
    <mergeCell ref="AE28:AG29"/>
    <mergeCell ref="A28:A29"/>
    <mergeCell ref="B28:C29"/>
    <mergeCell ref="D28:E29"/>
    <mergeCell ref="F28:H29"/>
    <mergeCell ref="J28:M29"/>
    <mergeCell ref="N28:V29"/>
    <mergeCell ref="A32:A33"/>
    <mergeCell ref="B32:C33"/>
    <mergeCell ref="D32:H33"/>
    <mergeCell ref="I32:J33"/>
    <mergeCell ref="K32:K33"/>
    <mergeCell ref="O32:O33"/>
    <mergeCell ref="P32:Q33"/>
    <mergeCell ref="R32:V33"/>
    <mergeCell ref="AC30:AG31"/>
    <mergeCell ref="P30:Q31"/>
    <mergeCell ref="R30:V31"/>
    <mergeCell ref="W30:W31"/>
    <mergeCell ref="X30:X31"/>
    <mergeCell ref="Z30:Z31"/>
    <mergeCell ref="AA30:AB31"/>
    <mergeCell ref="AW32:AW33"/>
    <mergeCell ref="W32:W33"/>
    <mergeCell ref="X32:X33"/>
    <mergeCell ref="Z32:Z33"/>
    <mergeCell ref="AA32:AB33"/>
    <mergeCell ref="AC32:AG33"/>
    <mergeCell ref="AH32:AI33"/>
    <mergeCell ref="AV30:AV31"/>
    <mergeCell ref="AW30:AW31"/>
    <mergeCell ref="AH30:AI31"/>
    <mergeCell ref="AJ30:AJ31"/>
    <mergeCell ref="AN30:AN31"/>
    <mergeCell ref="AO30:AP31"/>
    <mergeCell ref="AQ30:AU31"/>
    <mergeCell ref="D34:H35"/>
    <mergeCell ref="I34:J35"/>
    <mergeCell ref="K34:K35"/>
    <mergeCell ref="O34:O35"/>
    <mergeCell ref="AJ32:AJ33"/>
    <mergeCell ref="AN32:AN33"/>
    <mergeCell ref="AO32:AP33"/>
    <mergeCell ref="AQ32:AU33"/>
    <mergeCell ref="AV32:AV33"/>
    <mergeCell ref="AV34:AV35"/>
    <mergeCell ref="AW34:AW35"/>
    <mergeCell ref="A36:A37"/>
    <mergeCell ref="B36:C37"/>
    <mergeCell ref="D36:H37"/>
    <mergeCell ref="I36:J37"/>
    <mergeCell ref="K36:K37"/>
    <mergeCell ref="O36:O37"/>
    <mergeCell ref="P36:Q37"/>
    <mergeCell ref="R36:V37"/>
    <mergeCell ref="AC34:AG35"/>
    <mergeCell ref="AH34:AI35"/>
    <mergeCell ref="AJ34:AJ35"/>
    <mergeCell ref="AN34:AN35"/>
    <mergeCell ref="AO34:AP35"/>
    <mergeCell ref="AQ34:AU35"/>
    <mergeCell ref="P34:Q35"/>
    <mergeCell ref="R34:V35"/>
    <mergeCell ref="W34:W35"/>
    <mergeCell ref="X34:X35"/>
    <mergeCell ref="Z34:Z35"/>
    <mergeCell ref="AA34:AB35"/>
    <mergeCell ref="A34:A35"/>
    <mergeCell ref="B34:C35"/>
    <mergeCell ref="AQ36:AU37"/>
    <mergeCell ref="A38:A39"/>
    <mergeCell ref="B38:C39"/>
    <mergeCell ref="D38:H39"/>
    <mergeCell ref="I38:J39"/>
    <mergeCell ref="K38:K39"/>
    <mergeCell ref="O38:O39"/>
    <mergeCell ref="AJ36:AJ37"/>
    <mergeCell ref="AN36:AN37"/>
    <mergeCell ref="AO36:AP37"/>
    <mergeCell ref="AC38:AG39"/>
    <mergeCell ref="AH38:AI39"/>
    <mergeCell ref="AJ38:AJ39"/>
    <mergeCell ref="AN38:AN39"/>
    <mergeCell ref="AO38:AP39"/>
    <mergeCell ref="AQ38:AU39"/>
    <mergeCell ref="P38:Q39"/>
    <mergeCell ref="R38:V39"/>
    <mergeCell ref="W38:W39"/>
    <mergeCell ref="X38:X39"/>
    <mergeCell ref="Z38:Z39"/>
    <mergeCell ref="AA38:AB39"/>
    <mergeCell ref="AV36:AV37"/>
    <mergeCell ref="AW36:AW37"/>
    <mergeCell ref="W36:W37"/>
    <mergeCell ref="X36:X37"/>
    <mergeCell ref="Z36:Z37"/>
    <mergeCell ref="AA36:AB37"/>
    <mergeCell ref="AC36:AG37"/>
    <mergeCell ref="AH36:AI37"/>
    <mergeCell ref="AV38:AV39"/>
    <mergeCell ref="AW38:AW39"/>
  </mergeCells>
  <phoneticPr fontId="3"/>
  <pageMargins left="0.78740157480314965" right="0.78740157480314965" top="0.98425196850393704" bottom="0.98425196850393704" header="0.31496062992125984" footer="0.51181102362204722"/>
  <pageSetup paperSize="9" orientation="portrait" horizontalDpi="4294967293" verticalDpi="0" r:id="rId1"/>
  <headerFooter alignWithMargins="0">
    <oddHeader xml:space="preserve">&amp;C&amp;"ＭＳ Ｐゴシック,太字"&amp;16 2020年度第３７回ニッサングリーンカップ
山梨県少年サッカー選手権大会
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I49"/>
  <sheetViews>
    <sheetView view="pageLayout" zoomScale="85" zoomScaleNormal="75" zoomScaleSheetLayoutView="100" zoomScalePageLayoutView="85" workbookViewId="0">
      <selection activeCell="S8" sqref="S8:V9"/>
    </sheetView>
  </sheetViews>
  <sheetFormatPr defaultColWidth="9" defaultRowHeight="12.75" x14ac:dyDescent="0.25"/>
  <cols>
    <col min="1" max="1" width="3.1328125" style="11" customWidth="1"/>
    <col min="2" max="2" width="3" style="11" customWidth="1"/>
    <col min="3" max="3" width="9" style="11" customWidth="1"/>
    <col min="4" max="8" width="2.59765625" style="11" customWidth="1"/>
    <col min="9" max="17" width="2.46484375" style="11" customWidth="1"/>
    <col min="18" max="22" width="2.53125" style="11" customWidth="1"/>
    <col min="23" max="28" width="2.19921875" style="11" customWidth="1"/>
    <col min="29" max="29" width="5.59765625" style="11" customWidth="1"/>
    <col min="30" max="30" width="4.265625" style="11" customWidth="1"/>
    <col min="31" max="31" width="3.1328125" style="11" customWidth="1"/>
    <col min="32" max="32" width="3" style="11" customWidth="1"/>
    <col min="33" max="33" width="8.265625" style="11" customWidth="1"/>
    <col min="34" max="55" width="2.46484375" style="11" customWidth="1"/>
    <col min="56" max="56" width="5.59765625" style="11" customWidth="1"/>
    <col min="57" max="57" width="4.265625" style="11" customWidth="1"/>
    <col min="58" max="58" width="1.1328125" style="11" customWidth="1"/>
    <col min="59" max="60" width="2.59765625" style="11" customWidth="1"/>
    <col min="61" max="61" width="9.86328125" style="11" customWidth="1"/>
    <col min="62" max="72" width="2.59765625" style="11" customWidth="1"/>
    <col min="73" max="16384" width="9" style="11"/>
  </cols>
  <sheetData>
    <row r="1" spans="1:61" ht="34.5" customHeight="1" x14ac:dyDescent="0.25">
      <c r="A1" s="685" t="s">
        <v>238</v>
      </c>
      <c r="B1" s="685"/>
      <c r="C1" s="684" t="s">
        <v>29</v>
      </c>
      <c r="D1" s="684"/>
      <c r="E1" s="684"/>
      <c r="F1" s="132"/>
      <c r="G1" s="686" t="s">
        <v>384</v>
      </c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 t="s">
        <v>81</v>
      </c>
      <c r="T1" s="686"/>
      <c r="U1" s="686"/>
      <c r="V1" s="686"/>
      <c r="W1" s="686"/>
      <c r="X1" s="686"/>
      <c r="Y1" s="686"/>
      <c r="Z1" s="686"/>
      <c r="AA1" s="686"/>
      <c r="AB1" s="686"/>
      <c r="AC1" s="133"/>
      <c r="AD1" s="133"/>
      <c r="AE1" s="687" t="s">
        <v>16</v>
      </c>
      <c r="AF1" s="687"/>
      <c r="AG1" s="684" t="s">
        <v>29</v>
      </c>
      <c r="AH1" s="684"/>
      <c r="AI1" s="684"/>
      <c r="AJ1" s="132"/>
      <c r="AK1" s="132"/>
      <c r="AL1" s="132"/>
      <c r="AM1" s="132" t="s">
        <v>42</v>
      </c>
      <c r="AN1" s="132"/>
      <c r="AO1" s="132"/>
      <c r="AP1" s="132"/>
      <c r="AQ1" s="132"/>
      <c r="AR1" s="132"/>
      <c r="AS1" s="132"/>
      <c r="AT1" s="132"/>
      <c r="AU1" s="132"/>
      <c r="AV1" s="132"/>
      <c r="AW1" s="133"/>
      <c r="AX1" s="133"/>
      <c r="AY1" s="133"/>
      <c r="AZ1" s="133"/>
      <c r="BA1" s="133"/>
      <c r="BB1" s="133"/>
      <c r="BC1" s="133"/>
      <c r="BD1" s="133"/>
      <c r="BE1" s="133"/>
    </row>
    <row r="2" spans="1:61" ht="17.100000000000001" customHeight="1" x14ac:dyDescent="0.25">
      <c r="A2" s="134"/>
      <c r="B2" s="718" t="str">
        <f>A1</f>
        <v>C</v>
      </c>
      <c r="C2" s="719"/>
      <c r="D2" s="574" t="str">
        <f>B4</f>
        <v>JFC青桐</v>
      </c>
      <c r="E2" s="575"/>
      <c r="F2" s="576"/>
      <c r="G2" s="574" t="str">
        <f>B6</f>
        <v>竜北SSS</v>
      </c>
      <c r="H2" s="575"/>
      <c r="I2" s="576"/>
      <c r="J2" s="574" t="str">
        <f>B8</f>
        <v>VC富士吉田Jr</v>
      </c>
      <c r="K2" s="575"/>
      <c r="L2" s="576"/>
      <c r="M2" s="574" t="str">
        <f>B10</f>
        <v>JFC白根</v>
      </c>
      <c r="N2" s="575"/>
      <c r="O2" s="576"/>
      <c r="P2" s="574" t="str">
        <f>B12</f>
        <v>韮崎SC</v>
      </c>
      <c r="Q2" s="575"/>
      <c r="R2" s="575"/>
      <c r="S2" s="706" t="s">
        <v>34</v>
      </c>
      <c r="T2" s="707"/>
      <c r="U2" s="707"/>
      <c r="V2" s="708"/>
      <c r="W2" s="712" t="s">
        <v>35</v>
      </c>
      <c r="X2" s="713"/>
      <c r="Y2" s="714"/>
      <c r="Z2" s="712" t="s">
        <v>65</v>
      </c>
      <c r="AA2" s="713"/>
      <c r="AB2" s="714"/>
      <c r="AC2" s="135" t="s">
        <v>66</v>
      </c>
      <c r="AD2" s="689" t="s">
        <v>33</v>
      </c>
      <c r="AE2" s="134"/>
      <c r="AF2" s="718" t="str">
        <f>AE1</f>
        <v>Ａ</v>
      </c>
      <c r="AG2" s="719"/>
      <c r="AH2" s="584">
        <f>AF4</f>
        <v>1</v>
      </c>
      <c r="AI2" s="575"/>
      <c r="AJ2" s="576"/>
      <c r="AK2" s="584">
        <f>AF6</f>
        <v>2</v>
      </c>
      <c r="AL2" s="575"/>
      <c r="AM2" s="576"/>
      <c r="AN2" s="584">
        <f>AF8</f>
        <v>3</v>
      </c>
      <c r="AO2" s="575"/>
      <c r="AP2" s="576"/>
      <c r="AQ2" s="584">
        <f>AF10</f>
        <v>4</v>
      </c>
      <c r="AR2" s="575"/>
      <c r="AS2" s="576"/>
      <c r="AT2" s="584">
        <f>AF12</f>
        <v>5</v>
      </c>
      <c r="AU2" s="575"/>
      <c r="AV2" s="575"/>
      <c r="AW2" s="705" t="s">
        <v>34</v>
      </c>
      <c r="AX2" s="705"/>
      <c r="AY2" s="705"/>
      <c r="AZ2" s="688" t="s">
        <v>35</v>
      </c>
      <c r="BA2" s="688"/>
      <c r="BB2" s="688" t="s">
        <v>65</v>
      </c>
      <c r="BC2" s="688"/>
      <c r="BD2" s="135" t="s">
        <v>66</v>
      </c>
      <c r="BE2" s="689" t="s">
        <v>33</v>
      </c>
      <c r="BF2" s="690"/>
    </row>
    <row r="3" spans="1:61" ht="17.100000000000001" customHeight="1" x14ac:dyDescent="0.25">
      <c r="A3" s="136"/>
      <c r="B3" s="720"/>
      <c r="C3" s="721"/>
      <c r="D3" s="577"/>
      <c r="E3" s="578"/>
      <c r="F3" s="579"/>
      <c r="G3" s="577"/>
      <c r="H3" s="578"/>
      <c r="I3" s="579"/>
      <c r="J3" s="577"/>
      <c r="K3" s="578"/>
      <c r="L3" s="579"/>
      <c r="M3" s="577"/>
      <c r="N3" s="578"/>
      <c r="O3" s="579"/>
      <c r="P3" s="577"/>
      <c r="Q3" s="578"/>
      <c r="R3" s="578"/>
      <c r="S3" s="709"/>
      <c r="T3" s="710"/>
      <c r="U3" s="710"/>
      <c r="V3" s="711"/>
      <c r="W3" s="715"/>
      <c r="X3" s="716"/>
      <c r="Y3" s="717"/>
      <c r="Z3" s="715"/>
      <c r="AA3" s="716"/>
      <c r="AB3" s="717"/>
      <c r="AC3" s="281" t="s">
        <v>67</v>
      </c>
      <c r="AD3" s="689"/>
      <c r="AE3" s="136"/>
      <c r="AF3" s="720"/>
      <c r="AG3" s="721"/>
      <c r="AH3" s="577"/>
      <c r="AI3" s="578"/>
      <c r="AJ3" s="579"/>
      <c r="AK3" s="577"/>
      <c r="AL3" s="578"/>
      <c r="AM3" s="579"/>
      <c r="AN3" s="577"/>
      <c r="AO3" s="578"/>
      <c r="AP3" s="579"/>
      <c r="AQ3" s="577"/>
      <c r="AR3" s="578"/>
      <c r="AS3" s="579"/>
      <c r="AT3" s="577"/>
      <c r="AU3" s="578"/>
      <c r="AV3" s="578"/>
      <c r="AW3" s="705"/>
      <c r="AX3" s="705"/>
      <c r="AY3" s="705"/>
      <c r="AZ3" s="688"/>
      <c r="BA3" s="688"/>
      <c r="BB3" s="688"/>
      <c r="BC3" s="688"/>
      <c r="BD3" s="281" t="s">
        <v>67</v>
      </c>
      <c r="BE3" s="689"/>
      <c r="BF3" s="690"/>
    </row>
    <row r="4" spans="1:61" ht="17.100000000000001" customHeight="1" x14ac:dyDescent="0.25">
      <c r="A4" s="691">
        <v>1</v>
      </c>
      <c r="B4" s="608" t="s">
        <v>393</v>
      </c>
      <c r="C4" s="609"/>
      <c r="D4" s="600"/>
      <c r="E4" s="601"/>
      <c r="F4" s="602"/>
      <c r="G4" s="272"/>
      <c r="H4" s="39" t="s">
        <v>38</v>
      </c>
      <c r="I4" s="39"/>
      <c r="J4" s="272"/>
      <c r="K4" s="39" t="s">
        <v>36</v>
      </c>
      <c r="L4" s="40"/>
      <c r="M4" s="39"/>
      <c r="N4" s="39" t="s">
        <v>38</v>
      </c>
      <c r="O4" s="39"/>
      <c r="P4" s="272"/>
      <c r="Q4" s="39" t="s">
        <v>38</v>
      </c>
      <c r="R4" s="40"/>
      <c r="S4" s="693">
        <f>(COUNTIF(D5:R5,"○")*3)+(COUNTIF(D5:R5,"△")*1)</f>
        <v>0</v>
      </c>
      <c r="T4" s="694"/>
      <c r="U4" s="694"/>
      <c r="V4" s="695"/>
      <c r="W4" s="699" t="str">
        <f>IF(SUM(F4:F13)=0,"",(SUM(F4:F13)))</f>
        <v/>
      </c>
      <c r="X4" s="700"/>
      <c r="Y4" s="701"/>
      <c r="Z4" s="699" t="str">
        <f>IF(SUM(D4:D13)=0,"",SUM(D4:D13))</f>
        <v/>
      </c>
      <c r="AA4" s="700"/>
      <c r="AB4" s="701"/>
      <c r="AC4" s="727"/>
      <c r="AD4" s="729"/>
      <c r="AE4" s="691"/>
      <c r="AF4" s="617">
        <v>1</v>
      </c>
      <c r="AG4" s="597"/>
      <c r="AH4" s="731"/>
      <c r="AI4" s="732"/>
      <c r="AJ4" s="733"/>
      <c r="AK4" s="33">
        <f>AJ6</f>
        <v>0</v>
      </c>
      <c r="AL4" s="34" t="s">
        <v>38</v>
      </c>
      <c r="AM4" s="34">
        <f>AH6</f>
        <v>0</v>
      </c>
      <c r="AN4" s="33">
        <f>AJ8</f>
        <v>0</v>
      </c>
      <c r="AO4" s="34" t="s">
        <v>36</v>
      </c>
      <c r="AP4" s="35">
        <f>AH8</f>
        <v>0</v>
      </c>
      <c r="AQ4" s="34">
        <f>AJ10</f>
        <v>0</v>
      </c>
      <c r="AR4" s="34" t="s">
        <v>38</v>
      </c>
      <c r="AS4" s="34">
        <f>AH10</f>
        <v>0</v>
      </c>
      <c r="AT4" s="33">
        <f>AJ12</f>
        <v>0</v>
      </c>
      <c r="AU4" s="34" t="s">
        <v>38</v>
      </c>
      <c r="AV4" s="35">
        <f>AH12</f>
        <v>0</v>
      </c>
      <c r="AW4" s="737">
        <f>(COUNTIF(AH5:AV5,"○")*3)+(COUNTIF(AH5:AV5,"△")*1)</f>
        <v>4</v>
      </c>
      <c r="AX4" s="737"/>
      <c r="AY4" s="737"/>
      <c r="AZ4" s="737">
        <f>SUM(AJ4:AJ13)</f>
        <v>0</v>
      </c>
      <c r="BA4" s="737"/>
      <c r="BB4" s="737">
        <f>SUM(AH4:AH13)</f>
        <v>0</v>
      </c>
      <c r="BC4" s="737"/>
      <c r="BD4" s="722">
        <f>AZ4-BB4</f>
        <v>0</v>
      </c>
      <c r="BE4" s="724">
        <f>RANK(BI5,$BI$5:$BI$13)</f>
        <v>1</v>
      </c>
      <c r="BF4" s="725"/>
    </row>
    <row r="5" spans="1:61" ht="17.100000000000001" customHeight="1" x14ac:dyDescent="0.25">
      <c r="A5" s="692"/>
      <c r="B5" s="610"/>
      <c r="C5" s="611"/>
      <c r="D5" s="603"/>
      <c r="E5" s="604"/>
      <c r="F5" s="605"/>
      <c r="G5" s="588" t="str">
        <f>IF(G4="","",IF(G4-I4&gt;0,"○",IF(G4-I4=0,"△","●")))</f>
        <v/>
      </c>
      <c r="H5" s="589"/>
      <c r="I5" s="590"/>
      <c r="J5" s="588" t="str">
        <f>IF(J4="","",IF(J4-L4&gt;0,"○",IF(J4-L4=0,"△","●")))</f>
        <v/>
      </c>
      <c r="K5" s="589"/>
      <c r="L5" s="590"/>
      <c r="M5" s="588" t="str">
        <f>IF(M4="","",IF(M4-O4&gt;0,"○",IF(M4-O4=0,"△","●")))</f>
        <v/>
      </c>
      <c r="N5" s="589"/>
      <c r="O5" s="590"/>
      <c r="P5" s="588" t="str">
        <f>IF(P4="","",IF(P4-R4&gt;0,"○",IF(P4-R4=0,"△","●")))</f>
        <v/>
      </c>
      <c r="Q5" s="589"/>
      <c r="R5" s="589"/>
      <c r="S5" s="696"/>
      <c r="T5" s="697"/>
      <c r="U5" s="697"/>
      <c r="V5" s="698"/>
      <c r="W5" s="702"/>
      <c r="X5" s="703"/>
      <c r="Y5" s="704"/>
      <c r="Z5" s="702"/>
      <c r="AA5" s="703"/>
      <c r="AB5" s="704"/>
      <c r="AC5" s="728"/>
      <c r="AD5" s="730"/>
      <c r="AE5" s="692"/>
      <c r="AF5" s="583"/>
      <c r="AG5" s="599"/>
      <c r="AH5" s="734"/>
      <c r="AI5" s="735"/>
      <c r="AJ5" s="736"/>
      <c r="AK5" s="588" t="str">
        <f>IF(AK4="","",IF(AK4-AM4&gt;0,"○",IF(AK4-AM4=0,"△","●")))</f>
        <v>△</v>
      </c>
      <c r="AL5" s="589"/>
      <c r="AM5" s="590"/>
      <c r="AN5" s="588" t="str">
        <f>IF(AN4="","",IF(AN4-AP4&gt;0,"○",IF(AN4-AP4=0,"△","●")))</f>
        <v>△</v>
      </c>
      <c r="AO5" s="589"/>
      <c r="AP5" s="590"/>
      <c r="AQ5" s="588" t="str">
        <f>IF(AQ4="","",IF(AQ4-AS4&gt;0,"○",IF(AQ4-AS4=0,"△","●")))</f>
        <v>△</v>
      </c>
      <c r="AR5" s="589"/>
      <c r="AS5" s="590"/>
      <c r="AT5" s="588" t="str">
        <f>IF(AT4="","",IF(AT4-AV4&gt;0,"○",IF(AT4-AV4=0,"△","●")))</f>
        <v>△</v>
      </c>
      <c r="AU5" s="589"/>
      <c r="AV5" s="589"/>
      <c r="AW5" s="737"/>
      <c r="AX5" s="737"/>
      <c r="AY5" s="737"/>
      <c r="AZ5" s="737"/>
      <c r="BA5" s="737"/>
      <c r="BB5" s="737"/>
      <c r="BC5" s="737"/>
      <c r="BD5" s="723"/>
      <c r="BE5" s="724"/>
      <c r="BF5" s="726"/>
      <c r="BI5" s="137">
        <f>(AW4*1000)+(BD4*100)+AZ4</f>
        <v>4000</v>
      </c>
    </row>
    <row r="6" spans="1:61" ht="17.100000000000001" customHeight="1" x14ac:dyDescent="0.25">
      <c r="A6" s="738">
        <v>2</v>
      </c>
      <c r="B6" s="608" t="s">
        <v>394</v>
      </c>
      <c r="C6" s="609"/>
      <c r="D6" s="36"/>
      <c r="E6" s="37" t="s">
        <v>38</v>
      </c>
      <c r="F6" s="38"/>
      <c r="G6" s="600"/>
      <c r="H6" s="601"/>
      <c r="I6" s="602"/>
      <c r="J6" s="272"/>
      <c r="K6" s="39" t="s">
        <v>36</v>
      </c>
      <c r="L6" s="40"/>
      <c r="M6" s="39"/>
      <c r="N6" s="39" t="s">
        <v>36</v>
      </c>
      <c r="O6" s="39"/>
      <c r="P6" s="272"/>
      <c r="Q6" s="39" t="s">
        <v>36</v>
      </c>
      <c r="R6" s="40"/>
      <c r="S6" s="693">
        <f t="shared" ref="S6" si="0">(COUNTIF(D7:R7,"○")*3)+(COUNTIF(D7:R7,"△")*1)</f>
        <v>0</v>
      </c>
      <c r="T6" s="694"/>
      <c r="U6" s="694"/>
      <c r="V6" s="695"/>
      <c r="W6" s="699" t="str">
        <f>IF(SUM(I4:I13)=0,"",(SUM(I4:I13)))</f>
        <v/>
      </c>
      <c r="X6" s="700"/>
      <c r="Y6" s="701"/>
      <c r="Z6" s="699" t="str">
        <f>IF(SUM(G4:G13)=0,"",SUM(G4:G13))</f>
        <v/>
      </c>
      <c r="AA6" s="700"/>
      <c r="AB6" s="701"/>
      <c r="AC6" s="727"/>
      <c r="AD6" s="729"/>
      <c r="AE6" s="738"/>
      <c r="AF6" s="608">
        <v>2</v>
      </c>
      <c r="AG6" s="609"/>
      <c r="AH6" s="36">
        <f>AT20</f>
        <v>0</v>
      </c>
      <c r="AI6" s="37" t="s">
        <v>38</v>
      </c>
      <c r="AJ6" s="38">
        <f>AM20</f>
        <v>0</v>
      </c>
      <c r="AK6" s="600"/>
      <c r="AL6" s="601"/>
      <c r="AM6" s="602"/>
      <c r="AN6" s="272">
        <f>AM8</f>
        <v>0</v>
      </c>
      <c r="AO6" s="39" t="s">
        <v>36</v>
      </c>
      <c r="AP6" s="40">
        <f>AK8</f>
        <v>0</v>
      </c>
      <c r="AQ6" s="39">
        <f>AM10</f>
        <v>0</v>
      </c>
      <c r="AR6" s="39" t="s">
        <v>36</v>
      </c>
      <c r="AS6" s="39">
        <f>AK10</f>
        <v>0</v>
      </c>
      <c r="AT6" s="272">
        <f>AM12</f>
        <v>0</v>
      </c>
      <c r="AU6" s="39" t="s">
        <v>36</v>
      </c>
      <c r="AV6" s="40">
        <f>AK12</f>
        <v>0</v>
      </c>
      <c r="AW6" s="737">
        <f>(COUNTIF(AH7:AV7,"○")*3)+(COUNTIF(AH7:AV7,"△")*1)</f>
        <v>4</v>
      </c>
      <c r="AX6" s="737"/>
      <c r="AY6" s="737"/>
      <c r="AZ6" s="737">
        <f>SUM(AM4:AM13)</f>
        <v>0</v>
      </c>
      <c r="BA6" s="737"/>
      <c r="BB6" s="737">
        <f>SUM(AK4:AK13)</f>
        <v>0</v>
      </c>
      <c r="BC6" s="737"/>
      <c r="BD6" s="722">
        <f>AZ6-BB6</f>
        <v>0</v>
      </c>
      <c r="BE6" s="724">
        <f>RANK(BI7,$BI$5:$BI$13)</f>
        <v>1</v>
      </c>
      <c r="BF6" s="725"/>
    </row>
    <row r="7" spans="1:61" ht="17.100000000000001" customHeight="1" x14ac:dyDescent="0.25">
      <c r="A7" s="738"/>
      <c r="B7" s="610"/>
      <c r="C7" s="611"/>
      <c r="D7" s="614" t="str">
        <f>IF(D6="","",IF(D6-F6&gt;0,"○",IF(D6-F6=0,"△","●")))</f>
        <v/>
      </c>
      <c r="E7" s="615"/>
      <c r="F7" s="616"/>
      <c r="G7" s="603"/>
      <c r="H7" s="604"/>
      <c r="I7" s="605"/>
      <c r="J7" s="588" t="str">
        <f>IF(J6="","",IF(J6-L6&gt;0,"○",IF(J6-L6=0,"△","●")))</f>
        <v/>
      </c>
      <c r="K7" s="589"/>
      <c r="L7" s="590"/>
      <c r="M7" s="588" t="str">
        <f>IF(M6="","",IF(M6-O6&gt;0,"○",IF(M6-O6=0,"△","●")))</f>
        <v/>
      </c>
      <c r="N7" s="589"/>
      <c r="O7" s="590"/>
      <c r="P7" s="588" t="str">
        <f>IF(P6="","",IF(P6-R6&gt;0,"○",IF(P6-R6=0,"△","●")))</f>
        <v/>
      </c>
      <c r="Q7" s="589"/>
      <c r="R7" s="589"/>
      <c r="S7" s="696"/>
      <c r="T7" s="697"/>
      <c r="U7" s="697"/>
      <c r="V7" s="698"/>
      <c r="W7" s="702"/>
      <c r="X7" s="703"/>
      <c r="Y7" s="704"/>
      <c r="Z7" s="702"/>
      <c r="AA7" s="703"/>
      <c r="AB7" s="704"/>
      <c r="AC7" s="728"/>
      <c r="AD7" s="730"/>
      <c r="AE7" s="738"/>
      <c r="AF7" s="610"/>
      <c r="AG7" s="611"/>
      <c r="AH7" s="614" t="str">
        <f>IF(AH6="","",IF(AH6-AJ6&gt;0,"○",IF(AH6-AJ6=0,"△","●")))</f>
        <v>△</v>
      </c>
      <c r="AI7" s="615"/>
      <c r="AJ7" s="616"/>
      <c r="AK7" s="603"/>
      <c r="AL7" s="604"/>
      <c r="AM7" s="605"/>
      <c r="AN7" s="588" t="str">
        <f>IF(AN6="","",IF(AN6-AP6&gt;0,"○",IF(AN6-AP6=0,"△","●")))</f>
        <v>△</v>
      </c>
      <c r="AO7" s="589"/>
      <c r="AP7" s="590"/>
      <c r="AQ7" s="588" t="str">
        <f>IF(AQ6="","",IF(AQ6-AS6&gt;0,"○",IF(AQ6-AS6=0,"△","●")))</f>
        <v>△</v>
      </c>
      <c r="AR7" s="589"/>
      <c r="AS7" s="590"/>
      <c r="AT7" s="588" t="str">
        <f>IF(AT6="","",IF(AT6-AV6&gt;0,"○",IF(AT6-AV6=0,"△","●")))</f>
        <v>△</v>
      </c>
      <c r="AU7" s="589"/>
      <c r="AV7" s="589"/>
      <c r="AW7" s="737"/>
      <c r="AX7" s="737"/>
      <c r="AY7" s="737"/>
      <c r="AZ7" s="737"/>
      <c r="BA7" s="737"/>
      <c r="BB7" s="737"/>
      <c r="BC7" s="737"/>
      <c r="BD7" s="723"/>
      <c r="BE7" s="724"/>
      <c r="BF7" s="726"/>
      <c r="BI7" s="137">
        <f>(AW6*1000)+(BD6*100)+AZ6</f>
        <v>4000</v>
      </c>
    </row>
    <row r="8" spans="1:61" ht="17.100000000000001" customHeight="1" x14ac:dyDescent="0.25">
      <c r="A8" s="691">
        <v>3</v>
      </c>
      <c r="B8" s="608" t="s">
        <v>395</v>
      </c>
      <c r="C8" s="609"/>
      <c r="D8" s="36"/>
      <c r="E8" s="37" t="s">
        <v>38</v>
      </c>
      <c r="F8" s="38"/>
      <c r="G8" s="37"/>
      <c r="H8" s="37" t="s">
        <v>38</v>
      </c>
      <c r="I8" s="38"/>
      <c r="J8" s="600"/>
      <c r="K8" s="601"/>
      <c r="L8" s="602"/>
      <c r="M8" s="272"/>
      <c r="N8" s="39" t="s">
        <v>36</v>
      </c>
      <c r="O8" s="40"/>
      <c r="P8" s="39"/>
      <c r="Q8" s="39" t="s">
        <v>36</v>
      </c>
      <c r="R8" s="39"/>
      <c r="S8" s="693">
        <f t="shared" ref="S8" si="1">(COUNTIF(D9:R9,"○")*3)+(COUNTIF(D9:R9,"△")*1)</f>
        <v>0</v>
      </c>
      <c r="T8" s="694"/>
      <c r="U8" s="694"/>
      <c r="V8" s="695"/>
      <c r="W8" s="699" t="str">
        <f>IF(SUM(L4:L13)=0,"",(SUM(L4:L13)))</f>
        <v/>
      </c>
      <c r="X8" s="700"/>
      <c r="Y8" s="701"/>
      <c r="Z8" s="699" t="str">
        <f>IF(SUM(J4:J13)=0,"",SUM(J4:J13))</f>
        <v/>
      </c>
      <c r="AA8" s="700"/>
      <c r="AB8" s="701"/>
      <c r="AC8" s="727"/>
      <c r="AD8" s="729"/>
      <c r="AE8" s="738"/>
      <c r="AF8" s="617">
        <v>3</v>
      </c>
      <c r="AG8" s="597"/>
      <c r="AH8" s="36">
        <f>AT34</f>
        <v>0</v>
      </c>
      <c r="AI8" s="37" t="s">
        <v>38</v>
      </c>
      <c r="AJ8" s="38">
        <f>AM34</f>
        <v>0</v>
      </c>
      <c r="AK8" s="37">
        <f>AT24</f>
        <v>0</v>
      </c>
      <c r="AL8" s="37" t="s">
        <v>38</v>
      </c>
      <c r="AM8" s="38">
        <f>AM24</f>
        <v>0</v>
      </c>
      <c r="AN8" s="600"/>
      <c r="AO8" s="601"/>
      <c r="AP8" s="602"/>
      <c r="AQ8" s="272">
        <f>AP10</f>
        <v>0</v>
      </c>
      <c r="AR8" s="39" t="s">
        <v>36</v>
      </c>
      <c r="AS8" s="40">
        <f>AN10</f>
        <v>0</v>
      </c>
      <c r="AT8" s="39">
        <f>AP12</f>
        <v>0</v>
      </c>
      <c r="AU8" s="39" t="s">
        <v>36</v>
      </c>
      <c r="AV8" s="40">
        <f>AN12</f>
        <v>0</v>
      </c>
      <c r="AW8" s="737">
        <f>(COUNTIF(AH9:AV9,"○")*3)+(COUNTIF(AH9:AV9,"△")*1)</f>
        <v>4</v>
      </c>
      <c r="AX8" s="737"/>
      <c r="AY8" s="737"/>
      <c r="AZ8" s="737">
        <f>SUM(AP4:AP13)</f>
        <v>0</v>
      </c>
      <c r="BA8" s="737"/>
      <c r="BB8" s="737">
        <f>SUM(AN4:AN13)</f>
        <v>0</v>
      </c>
      <c r="BC8" s="737"/>
      <c r="BD8" s="722">
        <f>AZ8-BB8</f>
        <v>0</v>
      </c>
      <c r="BE8" s="724">
        <f>RANK(BI9,$BI$5:$BI$13)</f>
        <v>1</v>
      </c>
      <c r="BF8" s="725"/>
    </row>
    <row r="9" spans="1:61" ht="17.100000000000001" customHeight="1" x14ac:dyDescent="0.25">
      <c r="A9" s="692"/>
      <c r="B9" s="610"/>
      <c r="C9" s="611"/>
      <c r="D9" s="614" t="str">
        <f>IF(D8="","",IF(D8-F8&gt;0,"○",IF(D8-F8=0,"△","●")))</f>
        <v/>
      </c>
      <c r="E9" s="615"/>
      <c r="F9" s="616"/>
      <c r="G9" s="614" t="str">
        <f>IF(G8="","",IF(G8-I8&gt;0,"○",IF(G8-I8=0,"△","●")))</f>
        <v/>
      </c>
      <c r="H9" s="615"/>
      <c r="I9" s="616"/>
      <c r="J9" s="603"/>
      <c r="K9" s="604"/>
      <c r="L9" s="605"/>
      <c r="M9" s="588" t="str">
        <f>IF(M8="","",IF(M8-O8&gt;0,"○",IF(M8-O8=0,"△","●")))</f>
        <v/>
      </c>
      <c r="N9" s="589"/>
      <c r="O9" s="590"/>
      <c r="P9" s="588" t="str">
        <f>IF(P8="","",IF(P8-R8&gt;0,"○",IF(P8-R8=0,"△","●")))</f>
        <v/>
      </c>
      <c r="Q9" s="589"/>
      <c r="R9" s="590"/>
      <c r="S9" s="696"/>
      <c r="T9" s="697"/>
      <c r="U9" s="697"/>
      <c r="V9" s="698"/>
      <c r="W9" s="702"/>
      <c r="X9" s="703"/>
      <c r="Y9" s="704"/>
      <c r="Z9" s="702"/>
      <c r="AA9" s="703"/>
      <c r="AB9" s="704"/>
      <c r="AC9" s="728"/>
      <c r="AD9" s="730"/>
      <c r="AE9" s="738"/>
      <c r="AF9" s="583"/>
      <c r="AG9" s="599"/>
      <c r="AH9" s="614" t="str">
        <f>IF(AH8="","",IF(AH8-AJ8&gt;0,"○",IF(AH8-AJ8=0,"△","●")))</f>
        <v>△</v>
      </c>
      <c r="AI9" s="615"/>
      <c r="AJ9" s="616"/>
      <c r="AK9" s="614" t="str">
        <f>IF(AK8="","",IF(AK8-AM8&gt;0,"○",IF(AK8-AM8=0,"△","●")))</f>
        <v>△</v>
      </c>
      <c r="AL9" s="615"/>
      <c r="AM9" s="616"/>
      <c r="AN9" s="603"/>
      <c r="AO9" s="604"/>
      <c r="AP9" s="605"/>
      <c r="AQ9" s="588" t="str">
        <f>IF(AQ8="","",IF(AQ8-AS8&gt;0,"○",IF(AQ8-AS8=0,"△","●")))</f>
        <v>△</v>
      </c>
      <c r="AR9" s="589"/>
      <c r="AS9" s="590"/>
      <c r="AT9" s="588" t="str">
        <f>IF(AT8="","",IF(AT8-AV8&gt;0,"○",IF(AT8-AV8=0,"△","●")))</f>
        <v>△</v>
      </c>
      <c r="AU9" s="589"/>
      <c r="AV9" s="589"/>
      <c r="AW9" s="737"/>
      <c r="AX9" s="737"/>
      <c r="AY9" s="737"/>
      <c r="AZ9" s="737"/>
      <c r="BA9" s="737"/>
      <c r="BB9" s="737"/>
      <c r="BC9" s="737"/>
      <c r="BD9" s="723"/>
      <c r="BE9" s="724"/>
      <c r="BF9" s="726"/>
      <c r="BI9" s="137">
        <f>(AW8*1000)+(BD8*100)+AZ8</f>
        <v>4000</v>
      </c>
    </row>
    <row r="10" spans="1:61" ht="17.100000000000001" customHeight="1" x14ac:dyDescent="0.25">
      <c r="A10" s="738">
        <v>4</v>
      </c>
      <c r="B10" s="608" t="s">
        <v>396</v>
      </c>
      <c r="C10" s="609"/>
      <c r="D10" s="36"/>
      <c r="E10" s="37" t="s">
        <v>36</v>
      </c>
      <c r="F10" s="38"/>
      <c r="G10" s="37"/>
      <c r="H10" s="37" t="s">
        <v>38</v>
      </c>
      <c r="I10" s="37"/>
      <c r="J10" s="36"/>
      <c r="K10" s="37" t="s">
        <v>38</v>
      </c>
      <c r="L10" s="38"/>
      <c r="M10" s="600"/>
      <c r="N10" s="601"/>
      <c r="O10" s="602"/>
      <c r="P10" s="272"/>
      <c r="Q10" s="39" t="s">
        <v>36</v>
      </c>
      <c r="R10" s="40"/>
      <c r="S10" s="693">
        <f t="shared" ref="S10" si="2">(COUNTIF(D11:R11,"○")*3)+(COUNTIF(D11:R11,"△")*1)</f>
        <v>0</v>
      </c>
      <c r="T10" s="694"/>
      <c r="U10" s="694"/>
      <c r="V10" s="695"/>
      <c r="W10" s="699" t="str">
        <f>IF(SUM(O4:O13)=0,"",(SUM(O4:O13)))</f>
        <v/>
      </c>
      <c r="X10" s="700"/>
      <c r="Y10" s="701"/>
      <c r="Z10" s="699" t="str">
        <f>IF(SUM(M4:M13)=0,"",SUM(M4:M13))</f>
        <v/>
      </c>
      <c r="AA10" s="700"/>
      <c r="AB10" s="701"/>
      <c r="AC10" s="727"/>
      <c r="AD10" s="729"/>
      <c r="AE10" s="738"/>
      <c r="AF10" s="617">
        <v>4</v>
      </c>
      <c r="AG10" s="597"/>
      <c r="AH10" s="36">
        <f>AT26</f>
        <v>0</v>
      </c>
      <c r="AI10" s="37" t="s">
        <v>36</v>
      </c>
      <c r="AJ10" s="38">
        <f>AM26</f>
        <v>0</v>
      </c>
      <c r="AK10" s="37">
        <f>AT32</f>
        <v>0</v>
      </c>
      <c r="AL10" s="37" t="s">
        <v>38</v>
      </c>
      <c r="AM10" s="37">
        <f>AM32</f>
        <v>0</v>
      </c>
      <c r="AN10" s="36">
        <f>AT38</f>
        <v>0</v>
      </c>
      <c r="AO10" s="37" t="s">
        <v>38</v>
      </c>
      <c r="AP10" s="38">
        <f>AM38</f>
        <v>0</v>
      </c>
      <c r="AQ10" s="600"/>
      <c r="AR10" s="601"/>
      <c r="AS10" s="602"/>
      <c r="AT10" s="272">
        <f>AS12</f>
        <v>0</v>
      </c>
      <c r="AU10" s="39" t="s">
        <v>36</v>
      </c>
      <c r="AV10" s="39">
        <f>AQ12</f>
        <v>0</v>
      </c>
      <c r="AW10" s="737">
        <f>(COUNTIF(AH11:AV11,"○")*3)+(COUNTIF(AH11:AV11,"△")*1)</f>
        <v>4</v>
      </c>
      <c r="AX10" s="737"/>
      <c r="AY10" s="737"/>
      <c r="AZ10" s="737">
        <f>SUM(AS4:AS13)</f>
        <v>0</v>
      </c>
      <c r="BA10" s="737"/>
      <c r="BB10" s="737">
        <f>SUM(AQ4:AQ13)</f>
        <v>0</v>
      </c>
      <c r="BC10" s="737"/>
      <c r="BD10" s="722">
        <f>AZ10-BB10</f>
        <v>0</v>
      </c>
      <c r="BE10" s="724">
        <f>RANK(BI11,$BI$5:$BI$13)</f>
        <v>1</v>
      </c>
      <c r="BF10" s="725"/>
    </row>
    <row r="11" spans="1:61" ht="17.100000000000001" customHeight="1" x14ac:dyDescent="0.25">
      <c r="A11" s="738"/>
      <c r="B11" s="610"/>
      <c r="C11" s="611"/>
      <c r="D11" s="614" t="str">
        <f>IF(D10="","",IF(D10-F10&gt;0,"○",IF(D10-F10=0,"△","●")))</f>
        <v/>
      </c>
      <c r="E11" s="615"/>
      <c r="F11" s="616"/>
      <c r="G11" s="614" t="str">
        <f>IF(G10="","",IF(G10-I10&gt;0,"○",IF(G10-I10=0,"△","●")))</f>
        <v/>
      </c>
      <c r="H11" s="615"/>
      <c r="I11" s="616"/>
      <c r="J11" s="614" t="str">
        <f>IF(J10="","",IF(J10-L10&gt;0,"○",IF(J10-L10=0,"△","●")))</f>
        <v/>
      </c>
      <c r="K11" s="615"/>
      <c r="L11" s="616"/>
      <c r="M11" s="603"/>
      <c r="N11" s="604"/>
      <c r="O11" s="605"/>
      <c r="P11" s="588" t="str">
        <f>IF(P10="","",IF(P10-R10&gt;0,"○",IF(P10-R10=0,"△","●")))</f>
        <v/>
      </c>
      <c r="Q11" s="589"/>
      <c r="R11" s="589"/>
      <c r="S11" s="696"/>
      <c r="T11" s="697"/>
      <c r="U11" s="697"/>
      <c r="V11" s="698"/>
      <c r="W11" s="702"/>
      <c r="X11" s="703"/>
      <c r="Y11" s="704"/>
      <c r="Z11" s="702"/>
      <c r="AA11" s="703"/>
      <c r="AB11" s="704"/>
      <c r="AC11" s="728"/>
      <c r="AD11" s="730"/>
      <c r="AE11" s="738"/>
      <c r="AF11" s="583"/>
      <c r="AG11" s="599"/>
      <c r="AH11" s="614" t="str">
        <f>IF(AH10="","",IF(AH10-AJ10&gt;0,"○",IF(AH10-AJ10=0,"△","●")))</f>
        <v>△</v>
      </c>
      <c r="AI11" s="615"/>
      <c r="AJ11" s="616"/>
      <c r="AK11" s="614" t="str">
        <f>IF(AK10="","",IF(AK10-AM10&gt;0,"○",IF(AK10-AM10=0,"△","●")))</f>
        <v>△</v>
      </c>
      <c r="AL11" s="615"/>
      <c r="AM11" s="616"/>
      <c r="AN11" s="614" t="str">
        <f>IF(AN10="","",IF(AN10-AP10&gt;0,"○",IF(AN10-AP10=0,"△","●")))</f>
        <v>△</v>
      </c>
      <c r="AO11" s="615"/>
      <c r="AP11" s="616"/>
      <c r="AQ11" s="603"/>
      <c r="AR11" s="604"/>
      <c r="AS11" s="605"/>
      <c r="AT11" s="588" t="str">
        <f>IF(AT10="","",IF(AT10-AV10&gt;0,"○",IF(AT10-AV10=0,"△","●")))</f>
        <v>△</v>
      </c>
      <c r="AU11" s="589"/>
      <c r="AV11" s="590"/>
      <c r="AW11" s="737"/>
      <c r="AX11" s="737"/>
      <c r="AY11" s="737"/>
      <c r="AZ11" s="737"/>
      <c r="BA11" s="737"/>
      <c r="BB11" s="737"/>
      <c r="BC11" s="737"/>
      <c r="BD11" s="723"/>
      <c r="BE11" s="724"/>
      <c r="BF11" s="726"/>
      <c r="BI11" s="137">
        <f>(AW10*1000)+(BD10*100)+AZ10</f>
        <v>4000</v>
      </c>
    </row>
    <row r="12" spans="1:61" ht="17.100000000000001" customHeight="1" x14ac:dyDescent="0.25">
      <c r="A12" s="691">
        <v>5</v>
      </c>
      <c r="B12" s="608" t="s">
        <v>397</v>
      </c>
      <c r="C12" s="609"/>
      <c r="D12" s="36"/>
      <c r="E12" s="37" t="s">
        <v>36</v>
      </c>
      <c r="F12" s="38"/>
      <c r="G12" s="37"/>
      <c r="H12" s="37" t="s">
        <v>36</v>
      </c>
      <c r="I12" s="37"/>
      <c r="J12" s="36"/>
      <c r="K12" s="37" t="s">
        <v>36</v>
      </c>
      <c r="L12" s="38"/>
      <c r="M12" s="37"/>
      <c r="N12" s="37" t="s">
        <v>36</v>
      </c>
      <c r="O12" s="38"/>
      <c r="P12" s="600"/>
      <c r="Q12" s="601"/>
      <c r="R12" s="602"/>
      <c r="S12" s="693">
        <f t="shared" ref="S12" si="3">(COUNTIF(D13:R13,"○")*3)+(COUNTIF(D13:R13,"△")*1)</f>
        <v>0</v>
      </c>
      <c r="T12" s="694"/>
      <c r="U12" s="694"/>
      <c r="V12" s="695"/>
      <c r="W12" s="699" t="str">
        <f>IF(SUM(R4:R13)=0,"",(SUM(R4:R13)))</f>
        <v/>
      </c>
      <c r="X12" s="700"/>
      <c r="Y12" s="701"/>
      <c r="Z12" s="699" t="str">
        <f>IF(SUM(P4:P13)=0,"",SUM(P4:P13))</f>
        <v/>
      </c>
      <c r="AA12" s="700"/>
      <c r="AB12" s="701"/>
      <c r="AC12" s="727"/>
      <c r="AD12" s="729"/>
      <c r="AE12" s="738"/>
      <c r="AF12" s="617">
        <v>5</v>
      </c>
      <c r="AG12" s="597"/>
      <c r="AH12" s="36">
        <f>AT40</f>
        <v>0</v>
      </c>
      <c r="AI12" s="37" t="s">
        <v>36</v>
      </c>
      <c r="AJ12" s="38">
        <f>AM40</f>
        <v>0</v>
      </c>
      <c r="AK12" s="37">
        <f>AT36</f>
        <v>0</v>
      </c>
      <c r="AL12" s="37" t="s">
        <v>36</v>
      </c>
      <c r="AM12" s="37">
        <f>AM36</f>
        <v>0</v>
      </c>
      <c r="AN12" s="36">
        <f>AT18</f>
        <v>0</v>
      </c>
      <c r="AO12" s="37" t="s">
        <v>36</v>
      </c>
      <c r="AP12" s="38">
        <f>AM18</f>
        <v>0</v>
      </c>
      <c r="AQ12" s="37">
        <f>AT22</f>
        <v>0</v>
      </c>
      <c r="AR12" s="37" t="s">
        <v>36</v>
      </c>
      <c r="AS12" s="38">
        <f>AM22</f>
        <v>0</v>
      </c>
      <c r="AT12" s="600"/>
      <c r="AU12" s="601"/>
      <c r="AV12" s="602"/>
      <c r="AW12" s="737">
        <f>(COUNTIF(AH13:AV13,"○")*3)+(COUNTIF(AH13:AV13,"△")*1)</f>
        <v>4</v>
      </c>
      <c r="AX12" s="737"/>
      <c r="AY12" s="737"/>
      <c r="AZ12" s="737">
        <f>SUM(AV4:AV13)</f>
        <v>0</v>
      </c>
      <c r="BA12" s="737"/>
      <c r="BB12" s="737">
        <f>SUM(AT4:AT13)</f>
        <v>0</v>
      </c>
      <c r="BC12" s="737"/>
      <c r="BD12" s="722">
        <f>AZ12-BB12</f>
        <v>0</v>
      </c>
      <c r="BE12" s="724">
        <f>RANK(BI13,$BI$5:$BI$13)</f>
        <v>1</v>
      </c>
      <c r="BF12" s="725"/>
    </row>
    <row r="13" spans="1:61" ht="17.100000000000001" customHeight="1" x14ac:dyDescent="0.25">
      <c r="A13" s="692"/>
      <c r="B13" s="610"/>
      <c r="C13" s="611"/>
      <c r="D13" s="614" t="str">
        <f>IF(D12="","",IF(D12-F12&gt;0,"○",IF(D12-F12=0,"△","●")))</f>
        <v/>
      </c>
      <c r="E13" s="615"/>
      <c r="F13" s="616"/>
      <c r="G13" s="614" t="str">
        <f>IF(G12="","",IF(G12-I12&gt;0,"○",IF(G12-I12=0,"△","●")))</f>
        <v/>
      </c>
      <c r="H13" s="615"/>
      <c r="I13" s="616"/>
      <c r="J13" s="614" t="str">
        <f>IF(J12="","",IF(J12-L12&gt;0,"○",IF(J12-L12=0,"△","●")))</f>
        <v/>
      </c>
      <c r="K13" s="615"/>
      <c r="L13" s="616"/>
      <c r="M13" s="614" t="str">
        <f>IF(M12="","",IF(M12-O12&gt;0,"○",IF(M12-O12=0,"△","●")))</f>
        <v/>
      </c>
      <c r="N13" s="615"/>
      <c r="O13" s="616"/>
      <c r="P13" s="603"/>
      <c r="Q13" s="604"/>
      <c r="R13" s="605"/>
      <c r="S13" s="696"/>
      <c r="T13" s="697"/>
      <c r="U13" s="697"/>
      <c r="V13" s="698"/>
      <c r="W13" s="702"/>
      <c r="X13" s="703"/>
      <c r="Y13" s="704"/>
      <c r="Z13" s="702"/>
      <c r="AA13" s="703"/>
      <c r="AB13" s="704"/>
      <c r="AC13" s="728"/>
      <c r="AD13" s="730"/>
      <c r="AE13" s="738"/>
      <c r="AF13" s="583"/>
      <c r="AG13" s="599"/>
      <c r="AH13" s="614" t="str">
        <f>IF(AH12="","",IF(AH12-AJ12&gt;0,"○",IF(AH12-AJ12=0,"△","●")))</f>
        <v>△</v>
      </c>
      <c r="AI13" s="615"/>
      <c r="AJ13" s="616"/>
      <c r="AK13" s="614" t="str">
        <f>IF(AK12="","",IF(AK12-AM12&gt;0,"○",IF(AK12-AM12=0,"△","●")))</f>
        <v>△</v>
      </c>
      <c r="AL13" s="615"/>
      <c r="AM13" s="616"/>
      <c r="AN13" s="614" t="str">
        <f>IF(AN12="","",IF(AN12-AP12&gt;0,"○",IF(AN12-AP12=0,"△","●")))</f>
        <v>△</v>
      </c>
      <c r="AO13" s="615"/>
      <c r="AP13" s="616"/>
      <c r="AQ13" s="614" t="str">
        <f>IF(AQ12="","",IF(AQ12-AS12&gt;0,"○",IF(AQ12-AS12=0,"△","●")))</f>
        <v>△</v>
      </c>
      <c r="AR13" s="615"/>
      <c r="AS13" s="616"/>
      <c r="AT13" s="603"/>
      <c r="AU13" s="604"/>
      <c r="AV13" s="605"/>
      <c r="AW13" s="737"/>
      <c r="AX13" s="737"/>
      <c r="AY13" s="737"/>
      <c r="AZ13" s="737"/>
      <c r="BA13" s="737"/>
      <c r="BB13" s="737"/>
      <c r="BC13" s="737"/>
      <c r="BD13" s="723"/>
      <c r="BE13" s="724"/>
      <c r="BF13" s="726"/>
      <c r="BI13" s="137">
        <f>(AW12*1000)+(BD12*100)+AZ12</f>
        <v>4000</v>
      </c>
    </row>
    <row r="14" spans="1:61" ht="17.100000000000001" customHeight="1" x14ac:dyDescent="0.25">
      <c r="A14" s="15"/>
      <c r="B14" s="138"/>
      <c r="C14" s="13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39"/>
      <c r="T14" s="139"/>
      <c r="U14" s="139"/>
      <c r="V14" s="279"/>
      <c r="W14" s="279"/>
      <c r="X14" s="279"/>
      <c r="Y14" s="279"/>
      <c r="Z14" s="279"/>
      <c r="AA14" s="279"/>
      <c r="AB14" s="279"/>
      <c r="AC14" s="279"/>
      <c r="AD14" s="140"/>
      <c r="AE14" s="15"/>
      <c r="AF14" s="138"/>
      <c r="AG14" s="138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279"/>
      <c r="AX14" s="279"/>
      <c r="AY14" s="279"/>
      <c r="AZ14" s="279"/>
      <c r="BA14" s="279"/>
      <c r="BB14" s="279"/>
      <c r="BC14" s="279"/>
      <c r="BD14" s="279"/>
      <c r="BE14" s="140"/>
      <c r="BF14" s="280"/>
      <c r="BI14" s="137"/>
    </row>
    <row r="15" spans="1:61" ht="17.100000000000001" customHeight="1" x14ac:dyDescent="0.25">
      <c r="B15" s="280"/>
      <c r="C15" s="28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739" t="s">
        <v>98</v>
      </c>
      <c r="S15" s="739"/>
      <c r="T15" s="739"/>
      <c r="U15" s="739"/>
      <c r="V15" s="739"/>
      <c r="W15" s="740" t="s">
        <v>399</v>
      </c>
      <c r="X15" s="740"/>
      <c r="Y15" s="740"/>
      <c r="Z15" s="740"/>
      <c r="AA15" s="740"/>
      <c r="AB15" s="740"/>
      <c r="AC15" s="740"/>
      <c r="AD15" s="140"/>
      <c r="AF15" s="280"/>
      <c r="AG15" s="280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279"/>
      <c r="AX15" s="279"/>
      <c r="AY15" s="279"/>
      <c r="AZ15" s="279"/>
      <c r="BA15" s="279"/>
      <c r="BB15" s="279"/>
      <c r="BC15" s="279"/>
      <c r="BD15" s="279"/>
      <c r="BE15" s="140"/>
      <c r="BF15" s="280"/>
      <c r="BI15" s="137"/>
    </row>
    <row r="16" spans="1:61" ht="17.100000000000001" customHeight="1" x14ac:dyDescent="0.25">
      <c r="A16" s="741" t="s">
        <v>5</v>
      </c>
      <c r="B16" s="743" t="s">
        <v>6</v>
      </c>
      <c r="C16" s="744"/>
      <c r="D16" s="747" t="str">
        <f>B2</f>
        <v>C</v>
      </c>
      <c r="E16" s="748"/>
      <c r="F16" s="748" t="s">
        <v>29</v>
      </c>
      <c r="G16" s="748"/>
      <c r="H16" s="748"/>
      <c r="I16" s="748" t="s">
        <v>41</v>
      </c>
      <c r="J16" s="748"/>
      <c r="K16" s="748"/>
      <c r="L16" s="751" t="s">
        <v>413</v>
      </c>
      <c r="M16" s="751"/>
      <c r="N16" s="751"/>
      <c r="O16" s="751"/>
      <c r="P16" s="751"/>
      <c r="Q16" s="751"/>
      <c r="R16" s="751"/>
      <c r="S16" s="751"/>
      <c r="T16" s="751"/>
      <c r="U16" s="751"/>
      <c r="V16" s="752"/>
      <c r="W16" s="743" t="s">
        <v>37</v>
      </c>
      <c r="X16" s="755"/>
      <c r="Y16" s="755"/>
      <c r="Z16" s="755"/>
      <c r="AA16" s="744"/>
      <c r="AB16" s="743" t="s">
        <v>8</v>
      </c>
      <c r="AC16" s="755"/>
      <c r="AD16" s="744"/>
      <c r="AE16" s="789" t="s">
        <v>5</v>
      </c>
      <c r="AF16" s="743" t="s">
        <v>6</v>
      </c>
      <c r="AG16" s="744"/>
      <c r="AH16" s="790" t="str">
        <f>AF2</f>
        <v>Ａ</v>
      </c>
      <c r="AI16" s="791"/>
      <c r="AJ16" s="791" t="s">
        <v>29</v>
      </c>
      <c r="AK16" s="791"/>
      <c r="AL16" s="791"/>
      <c r="AM16" s="791" t="s">
        <v>41</v>
      </c>
      <c r="AN16" s="791"/>
      <c r="AO16" s="791"/>
      <c r="AP16" s="791" t="str">
        <f>L16</f>
        <v>白根百田小学校G</v>
      </c>
      <c r="AQ16" s="791"/>
      <c r="AR16" s="791"/>
      <c r="AS16" s="791"/>
      <c r="AT16" s="791"/>
      <c r="AU16" s="791"/>
      <c r="AV16" s="791"/>
      <c r="AW16" s="794"/>
      <c r="AX16" s="757" t="s">
        <v>37</v>
      </c>
      <c r="AY16" s="757"/>
      <c r="AZ16" s="758"/>
      <c r="BA16" s="758"/>
      <c r="BB16" s="758"/>
      <c r="BC16" s="757" t="s">
        <v>8</v>
      </c>
      <c r="BD16" s="757"/>
      <c r="BE16" s="757"/>
    </row>
    <row r="17" spans="1:57" ht="17.100000000000001" customHeight="1" x14ac:dyDescent="0.25">
      <c r="A17" s="742"/>
      <c r="B17" s="745"/>
      <c r="C17" s="746"/>
      <c r="D17" s="749"/>
      <c r="E17" s="750"/>
      <c r="F17" s="750"/>
      <c r="G17" s="750"/>
      <c r="H17" s="750"/>
      <c r="I17" s="750"/>
      <c r="J17" s="750"/>
      <c r="K17" s="750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4"/>
      <c r="W17" s="745"/>
      <c r="X17" s="756"/>
      <c r="Y17" s="756"/>
      <c r="Z17" s="756"/>
      <c r="AA17" s="746"/>
      <c r="AB17" s="745"/>
      <c r="AC17" s="756"/>
      <c r="AD17" s="746"/>
      <c r="AE17" s="789"/>
      <c r="AF17" s="745"/>
      <c r="AG17" s="746"/>
      <c r="AH17" s="792"/>
      <c r="AI17" s="793"/>
      <c r="AJ17" s="793"/>
      <c r="AK17" s="793"/>
      <c r="AL17" s="793"/>
      <c r="AM17" s="793"/>
      <c r="AN17" s="793"/>
      <c r="AO17" s="793"/>
      <c r="AP17" s="793"/>
      <c r="AQ17" s="793"/>
      <c r="AR17" s="793"/>
      <c r="AS17" s="793"/>
      <c r="AT17" s="793"/>
      <c r="AU17" s="793"/>
      <c r="AV17" s="793"/>
      <c r="AW17" s="795"/>
      <c r="AX17" s="757"/>
      <c r="AY17" s="757"/>
      <c r="AZ17" s="758"/>
      <c r="BA17" s="758"/>
      <c r="BB17" s="758"/>
      <c r="BC17" s="757"/>
      <c r="BD17" s="757"/>
      <c r="BE17" s="757"/>
    </row>
    <row r="18" spans="1:57" ht="17.100000000000001" customHeight="1" x14ac:dyDescent="0.25">
      <c r="A18" s="759">
        <v>1</v>
      </c>
      <c r="B18" s="761">
        <v>0.4375</v>
      </c>
      <c r="C18" s="762"/>
      <c r="D18" s="765" t="str">
        <f>B8</f>
        <v>VC富士吉田Jr</v>
      </c>
      <c r="E18" s="766"/>
      <c r="F18" s="766"/>
      <c r="G18" s="766"/>
      <c r="H18" s="767"/>
      <c r="I18" s="771"/>
      <c r="J18" s="772"/>
      <c r="K18" s="775" t="s">
        <v>39</v>
      </c>
      <c r="L18" s="28"/>
      <c r="M18" s="19" t="s">
        <v>38</v>
      </c>
      <c r="N18" s="28"/>
      <c r="O18" s="777" t="s">
        <v>40</v>
      </c>
      <c r="P18" s="779"/>
      <c r="Q18" s="780"/>
      <c r="R18" s="783" t="str">
        <f>B12</f>
        <v>韮崎SC</v>
      </c>
      <c r="S18" s="784"/>
      <c r="T18" s="784"/>
      <c r="U18" s="784"/>
      <c r="V18" s="785"/>
      <c r="W18" s="803" t="str">
        <f>B10</f>
        <v>JFC白根</v>
      </c>
      <c r="X18" s="804"/>
      <c r="Y18" s="804"/>
      <c r="Z18" s="804"/>
      <c r="AA18" s="805"/>
      <c r="AB18" s="803" t="str">
        <f>B4</f>
        <v>JFC青桐</v>
      </c>
      <c r="AC18" s="804"/>
      <c r="AD18" s="805"/>
      <c r="AE18" s="809">
        <v>1</v>
      </c>
      <c r="AF18" s="761">
        <v>0.4375</v>
      </c>
      <c r="AG18" s="762"/>
      <c r="AH18" s="810">
        <f>AF8</f>
        <v>3</v>
      </c>
      <c r="AI18" s="810"/>
      <c r="AJ18" s="810"/>
      <c r="AK18" s="810"/>
      <c r="AL18" s="810"/>
      <c r="AM18" s="812">
        <f>AP18+AP19</f>
        <v>0</v>
      </c>
      <c r="AN18" s="813"/>
      <c r="AO18" s="775" t="s">
        <v>39</v>
      </c>
      <c r="AP18" s="28"/>
      <c r="AQ18" s="19" t="s">
        <v>38</v>
      </c>
      <c r="AR18" s="28"/>
      <c r="AS18" s="777" t="s">
        <v>40</v>
      </c>
      <c r="AT18" s="796">
        <f>AR18+AR19</f>
        <v>0</v>
      </c>
      <c r="AU18" s="797"/>
      <c r="AV18" s="800">
        <f>AF12</f>
        <v>5</v>
      </c>
      <c r="AW18" s="800"/>
      <c r="AX18" s="802">
        <f>AF10</f>
        <v>4</v>
      </c>
      <c r="AY18" s="802"/>
      <c r="AZ18" s="758"/>
      <c r="BA18" s="758"/>
      <c r="BB18" s="758"/>
      <c r="BC18" s="802">
        <f>AF4</f>
        <v>1</v>
      </c>
      <c r="BD18" s="802"/>
      <c r="BE18" s="802"/>
    </row>
    <row r="19" spans="1:57" ht="17.100000000000001" customHeight="1" x14ac:dyDescent="0.25">
      <c r="A19" s="760"/>
      <c r="B19" s="763"/>
      <c r="C19" s="764"/>
      <c r="D19" s="768"/>
      <c r="E19" s="769"/>
      <c r="F19" s="769"/>
      <c r="G19" s="769"/>
      <c r="H19" s="770"/>
      <c r="I19" s="773"/>
      <c r="J19" s="774"/>
      <c r="K19" s="776"/>
      <c r="L19" s="25"/>
      <c r="M19" s="20" t="s">
        <v>38</v>
      </c>
      <c r="N19" s="25"/>
      <c r="O19" s="778"/>
      <c r="P19" s="781"/>
      <c r="Q19" s="782"/>
      <c r="R19" s="786"/>
      <c r="S19" s="787"/>
      <c r="T19" s="787"/>
      <c r="U19" s="787"/>
      <c r="V19" s="788"/>
      <c r="W19" s="806"/>
      <c r="X19" s="807"/>
      <c r="Y19" s="807"/>
      <c r="Z19" s="807"/>
      <c r="AA19" s="808"/>
      <c r="AB19" s="806"/>
      <c r="AC19" s="807"/>
      <c r="AD19" s="808"/>
      <c r="AE19" s="809"/>
      <c r="AF19" s="763"/>
      <c r="AG19" s="764"/>
      <c r="AH19" s="811"/>
      <c r="AI19" s="811"/>
      <c r="AJ19" s="811"/>
      <c r="AK19" s="811"/>
      <c r="AL19" s="811"/>
      <c r="AM19" s="814"/>
      <c r="AN19" s="815"/>
      <c r="AO19" s="776"/>
      <c r="AP19" s="25"/>
      <c r="AQ19" s="20" t="s">
        <v>38</v>
      </c>
      <c r="AR19" s="25"/>
      <c r="AS19" s="778"/>
      <c r="AT19" s="798"/>
      <c r="AU19" s="799"/>
      <c r="AV19" s="801"/>
      <c r="AW19" s="801"/>
      <c r="AX19" s="802"/>
      <c r="AY19" s="802"/>
      <c r="AZ19" s="758"/>
      <c r="BA19" s="758"/>
      <c r="BB19" s="758"/>
      <c r="BC19" s="802"/>
      <c r="BD19" s="802"/>
      <c r="BE19" s="802"/>
    </row>
    <row r="20" spans="1:57" ht="17.100000000000001" customHeight="1" x14ac:dyDescent="0.25">
      <c r="A20" s="759">
        <v>2</v>
      </c>
      <c r="B20" s="761">
        <v>0.47916666666666669</v>
      </c>
      <c r="C20" s="762"/>
      <c r="D20" s="816" t="str">
        <f>B4</f>
        <v>JFC青桐</v>
      </c>
      <c r="E20" s="817"/>
      <c r="F20" s="817"/>
      <c r="G20" s="817"/>
      <c r="H20" s="818"/>
      <c r="I20" s="771"/>
      <c r="J20" s="772"/>
      <c r="K20" s="775" t="s">
        <v>39</v>
      </c>
      <c r="L20" s="26"/>
      <c r="M20" s="19" t="s">
        <v>38</v>
      </c>
      <c r="N20" s="26"/>
      <c r="O20" s="777" t="s">
        <v>40</v>
      </c>
      <c r="P20" s="779"/>
      <c r="Q20" s="780"/>
      <c r="R20" s="783" t="str">
        <f>B6</f>
        <v>竜北SSS</v>
      </c>
      <c r="S20" s="784"/>
      <c r="T20" s="784"/>
      <c r="U20" s="784"/>
      <c r="V20" s="785"/>
      <c r="W20" s="803" t="str">
        <f>B8</f>
        <v>VC富士吉田Jr</v>
      </c>
      <c r="X20" s="804"/>
      <c r="Y20" s="804"/>
      <c r="Z20" s="804"/>
      <c r="AA20" s="805"/>
      <c r="AB20" s="803" t="str">
        <f>B12</f>
        <v>韮崎SC</v>
      </c>
      <c r="AC20" s="804"/>
      <c r="AD20" s="805"/>
      <c r="AE20" s="809">
        <v>2</v>
      </c>
      <c r="AF20" s="761">
        <v>0.47916666666666669</v>
      </c>
      <c r="AG20" s="762"/>
      <c r="AH20" s="822">
        <f>AF4</f>
        <v>1</v>
      </c>
      <c r="AI20" s="822"/>
      <c r="AJ20" s="822"/>
      <c r="AK20" s="822"/>
      <c r="AL20" s="822"/>
      <c r="AM20" s="812">
        <f>AP20+AP21</f>
        <v>0</v>
      </c>
      <c r="AN20" s="813"/>
      <c r="AO20" s="775" t="s">
        <v>39</v>
      </c>
      <c r="AP20" s="26"/>
      <c r="AQ20" s="19" t="s">
        <v>38</v>
      </c>
      <c r="AR20" s="26"/>
      <c r="AS20" s="777" t="s">
        <v>40</v>
      </c>
      <c r="AT20" s="796">
        <f>AR20+AR21</f>
        <v>0</v>
      </c>
      <c r="AU20" s="797"/>
      <c r="AV20" s="823">
        <f>AF6</f>
        <v>2</v>
      </c>
      <c r="AW20" s="823"/>
      <c r="AX20" s="802">
        <f>AF8</f>
        <v>3</v>
      </c>
      <c r="AY20" s="802"/>
      <c r="AZ20" s="758"/>
      <c r="BA20" s="758"/>
      <c r="BB20" s="758"/>
      <c r="BC20" s="802">
        <f>AF12</f>
        <v>5</v>
      </c>
      <c r="BD20" s="802"/>
      <c r="BE20" s="802"/>
    </row>
    <row r="21" spans="1:57" ht="17.100000000000001" customHeight="1" x14ac:dyDescent="0.25">
      <c r="A21" s="760"/>
      <c r="B21" s="763"/>
      <c r="C21" s="764"/>
      <c r="D21" s="819"/>
      <c r="E21" s="820"/>
      <c r="F21" s="820"/>
      <c r="G21" s="820"/>
      <c r="H21" s="821"/>
      <c r="I21" s="773"/>
      <c r="J21" s="774"/>
      <c r="K21" s="776"/>
      <c r="L21" s="25"/>
      <c r="M21" s="20" t="s">
        <v>38</v>
      </c>
      <c r="N21" s="27"/>
      <c r="O21" s="778"/>
      <c r="P21" s="781"/>
      <c r="Q21" s="782"/>
      <c r="R21" s="786"/>
      <c r="S21" s="787"/>
      <c r="T21" s="787"/>
      <c r="U21" s="787"/>
      <c r="V21" s="788"/>
      <c r="W21" s="806"/>
      <c r="X21" s="807"/>
      <c r="Y21" s="807"/>
      <c r="Z21" s="807"/>
      <c r="AA21" s="808"/>
      <c r="AB21" s="806"/>
      <c r="AC21" s="807"/>
      <c r="AD21" s="808"/>
      <c r="AE21" s="809"/>
      <c r="AF21" s="763"/>
      <c r="AG21" s="764"/>
      <c r="AH21" s="822"/>
      <c r="AI21" s="822"/>
      <c r="AJ21" s="822"/>
      <c r="AK21" s="822"/>
      <c r="AL21" s="822"/>
      <c r="AM21" s="814"/>
      <c r="AN21" s="815"/>
      <c r="AO21" s="776"/>
      <c r="AP21" s="25"/>
      <c r="AQ21" s="20" t="s">
        <v>38</v>
      </c>
      <c r="AR21" s="27"/>
      <c r="AS21" s="778"/>
      <c r="AT21" s="798"/>
      <c r="AU21" s="799"/>
      <c r="AV21" s="823"/>
      <c r="AW21" s="823"/>
      <c r="AX21" s="802"/>
      <c r="AY21" s="802"/>
      <c r="AZ21" s="758"/>
      <c r="BA21" s="758"/>
      <c r="BB21" s="758"/>
      <c r="BC21" s="802"/>
      <c r="BD21" s="802"/>
      <c r="BE21" s="802"/>
    </row>
    <row r="22" spans="1:57" ht="17.100000000000001" customHeight="1" x14ac:dyDescent="0.25">
      <c r="A22" s="759">
        <v>3</v>
      </c>
      <c r="B22" s="761">
        <v>0.52083333333333337</v>
      </c>
      <c r="C22" s="762"/>
      <c r="D22" s="816" t="str">
        <f>B10</f>
        <v>JFC白根</v>
      </c>
      <c r="E22" s="817"/>
      <c r="F22" s="817"/>
      <c r="G22" s="817"/>
      <c r="H22" s="818"/>
      <c r="I22" s="771"/>
      <c r="J22" s="772"/>
      <c r="K22" s="775" t="s">
        <v>39</v>
      </c>
      <c r="L22" s="28"/>
      <c r="M22" s="19" t="s">
        <v>38</v>
      </c>
      <c r="N22" s="28"/>
      <c r="O22" s="777" t="s">
        <v>40</v>
      </c>
      <c r="P22" s="779"/>
      <c r="Q22" s="780"/>
      <c r="R22" s="783" t="str">
        <f>B12</f>
        <v>韮崎SC</v>
      </c>
      <c r="S22" s="784"/>
      <c r="T22" s="784"/>
      <c r="U22" s="784"/>
      <c r="V22" s="785"/>
      <c r="W22" s="803" t="str">
        <f>B4</f>
        <v>JFC青桐</v>
      </c>
      <c r="X22" s="804"/>
      <c r="Y22" s="804"/>
      <c r="Z22" s="804"/>
      <c r="AA22" s="805"/>
      <c r="AB22" s="803" t="str">
        <f>B6</f>
        <v>竜北SSS</v>
      </c>
      <c r="AC22" s="804"/>
      <c r="AD22" s="805"/>
      <c r="AE22" s="809">
        <v>3</v>
      </c>
      <c r="AF22" s="761">
        <v>0.52083333333333337</v>
      </c>
      <c r="AG22" s="762"/>
      <c r="AH22" s="822">
        <f>AF10</f>
        <v>4</v>
      </c>
      <c r="AI22" s="822"/>
      <c r="AJ22" s="822"/>
      <c r="AK22" s="822"/>
      <c r="AL22" s="822"/>
      <c r="AM22" s="812">
        <f>AP22+AP23</f>
        <v>0</v>
      </c>
      <c r="AN22" s="813"/>
      <c r="AO22" s="775" t="s">
        <v>39</v>
      </c>
      <c r="AP22" s="28"/>
      <c r="AQ22" s="19" t="s">
        <v>38</v>
      </c>
      <c r="AR22" s="28"/>
      <c r="AS22" s="777" t="s">
        <v>40</v>
      </c>
      <c r="AT22" s="796">
        <f>AR22+AR23</f>
        <v>0</v>
      </c>
      <c r="AU22" s="797"/>
      <c r="AV22" s="823">
        <f>AF12</f>
        <v>5</v>
      </c>
      <c r="AW22" s="823"/>
      <c r="AX22" s="802">
        <f>AF4</f>
        <v>1</v>
      </c>
      <c r="AY22" s="802"/>
      <c r="AZ22" s="758"/>
      <c r="BA22" s="758"/>
      <c r="BB22" s="758"/>
      <c r="BC22" s="802">
        <f>AF6</f>
        <v>2</v>
      </c>
      <c r="BD22" s="802"/>
      <c r="BE22" s="802"/>
    </row>
    <row r="23" spans="1:57" ht="17.100000000000001" customHeight="1" x14ac:dyDescent="0.25">
      <c r="A23" s="760"/>
      <c r="B23" s="763"/>
      <c r="C23" s="764"/>
      <c r="D23" s="819"/>
      <c r="E23" s="820"/>
      <c r="F23" s="820"/>
      <c r="G23" s="820"/>
      <c r="H23" s="821"/>
      <c r="I23" s="773"/>
      <c r="J23" s="774"/>
      <c r="K23" s="776"/>
      <c r="L23" s="25"/>
      <c r="M23" s="20" t="s">
        <v>38</v>
      </c>
      <c r="N23" s="25"/>
      <c r="O23" s="778"/>
      <c r="P23" s="781"/>
      <c r="Q23" s="782"/>
      <c r="R23" s="786"/>
      <c r="S23" s="787"/>
      <c r="T23" s="787"/>
      <c r="U23" s="787"/>
      <c r="V23" s="788"/>
      <c r="W23" s="806"/>
      <c r="X23" s="807"/>
      <c r="Y23" s="807"/>
      <c r="Z23" s="807"/>
      <c r="AA23" s="808"/>
      <c r="AB23" s="806"/>
      <c r="AC23" s="807"/>
      <c r="AD23" s="808"/>
      <c r="AE23" s="809"/>
      <c r="AF23" s="763"/>
      <c r="AG23" s="764"/>
      <c r="AH23" s="822"/>
      <c r="AI23" s="822"/>
      <c r="AJ23" s="822"/>
      <c r="AK23" s="822"/>
      <c r="AL23" s="822"/>
      <c r="AM23" s="814"/>
      <c r="AN23" s="815"/>
      <c r="AO23" s="776"/>
      <c r="AP23" s="25"/>
      <c r="AQ23" s="20" t="s">
        <v>38</v>
      </c>
      <c r="AR23" s="25"/>
      <c r="AS23" s="778"/>
      <c r="AT23" s="798"/>
      <c r="AU23" s="799"/>
      <c r="AV23" s="823"/>
      <c r="AW23" s="823"/>
      <c r="AX23" s="802"/>
      <c r="AY23" s="802"/>
      <c r="AZ23" s="758"/>
      <c r="BA23" s="758"/>
      <c r="BB23" s="758"/>
      <c r="BC23" s="802"/>
      <c r="BD23" s="802"/>
      <c r="BE23" s="802"/>
    </row>
    <row r="24" spans="1:57" ht="17.100000000000001" customHeight="1" x14ac:dyDescent="0.25">
      <c r="A24" s="759">
        <v>4</v>
      </c>
      <c r="B24" s="761">
        <v>0.5625</v>
      </c>
      <c r="C24" s="762"/>
      <c r="D24" s="816" t="str">
        <f>B6</f>
        <v>竜北SSS</v>
      </c>
      <c r="E24" s="817"/>
      <c r="F24" s="817"/>
      <c r="G24" s="817"/>
      <c r="H24" s="818"/>
      <c r="I24" s="771"/>
      <c r="J24" s="772"/>
      <c r="K24" s="775" t="s">
        <v>39</v>
      </c>
      <c r="L24" s="15"/>
      <c r="M24" s="7" t="s">
        <v>38</v>
      </c>
      <c r="N24" s="15"/>
      <c r="O24" s="777" t="s">
        <v>40</v>
      </c>
      <c r="P24" s="779"/>
      <c r="Q24" s="780"/>
      <c r="R24" s="783" t="str">
        <f>B8</f>
        <v>VC富士吉田Jr</v>
      </c>
      <c r="S24" s="784"/>
      <c r="T24" s="784"/>
      <c r="U24" s="784"/>
      <c r="V24" s="785"/>
      <c r="W24" s="803" t="str">
        <f>B12</f>
        <v>韮崎SC</v>
      </c>
      <c r="X24" s="804"/>
      <c r="Y24" s="804"/>
      <c r="Z24" s="804"/>
      <c r="AA24" s="805"/>
      <c r="AB24" s="803" t="str">
        <f>B10</f>
        <v>JFC白根</v>
      </c>
      <c r="AC24" s="804"/>
      <c r="AD24" s="805"/>
      <c r="AE24" s="809">
        <v>4</v>
      </c>
      <c r="AF24" s="761">
        <v>0.5625</v>
      </c>
      <c r="AG24" s="762"/>
      <c r="AH24" s="822">
        <f>AF6</f>
        <v>2</v>
      </c>
      <c r="AI24" s="822"/>
      <c r="AJ24" s="822"/>
      <c r="AK24" s="822"/>
      <c r="AL24" s="822"/>
      <c r="AM24" s="824">
        <f>AP24+AP25</f>
        <v>0</v>
      </c>
      <c r="AN24" s="825"/>
      <c r="AO24" s="826" t="s">
        <v>39</v>
      </c>
      <c r="AP24" s="15"/>
      <c r="AQ24" s="7" t="s">
        <v>38</v>
      </c>
      <c r="AR24" s="15"/>
      <c r="AS24" s="827" t="s">
        <v>40</v>
      </c>
      <c r="AT24" s="828">
        <f>AR24+AR25</f>
        <v>0</v>
      </c>
      <c r="AU24" s="829"/>
      <c r="AV24" s="823">
        <f>AF8</f>
        <v>3</v>
      </c>
      <c r="AW24" s="823"/>
      <c r="AX24" s="802">
        <f>AF12</f>
        <v>5</v>
      </c>
      <c r="AY24" s="802"/>
      <c r="AZ24" s="758"/>
      <c r="BA24" s="758"/>
      <c r="BB24" s="758"/>
      <c r="BC24" s="802">
        <f>AF10</f>
        <v>4</v>
      </c>
      <c r="BD24" s="802"/>
      <c r="BE24" s="802"/>
    </row>
    <row r="25" spans="1:57" ht="17.100000000000001" customHeight="1" x14ac:dyDescent="0.25">
      <c r="A25" s="760"/>
      <c r="B25" s="763"/>
      <c r="C25" s="764"/>
      <c r="D25" s="819"/>
      <c r="E25" s="820"/>
      <c r="F25" s="820"/>
      <c r="G25" s="820"/>
      <c r="H25" s="821"/>
      <c r="I25" s="773"/>
      <c r="J25" s="774"/>
      <c r="K25" s="776"/>
      <c r="L25" s="25"/>
      <c r="M25" s="20" t="s">
        <v>38</v>
      </c>
      <c r="N25" s="25"/>
      <c r="O25" s="778"/>
      <c r="P25" s="781"/>
      <c r="Q25" s="782"/>
      <c r="R25" s="786"/>
      <c r="S25" s="787"/>
      <c r="T25" s="787"/>
      <c r="U25" s="787"/>
      <c r="V25" s="788"/>
      <c r="W25" s="806"/>
      <c r="X25" s="807"/>
      <c r="Y25" s="807"/>
      <c r="Z25" s="807"/>
      <c r="AA25" s="808"/>
      <c r="AB25" s="806"/>
      <c r="AC25" s="807"/>
      <c r="AD25" s="808"/>
      <c r="AE25" s="809"/>
      <c r="AF25" s="763"/>
      <c r="AG25" s="764"/>
      <c r="AH25" s="822"/>
      <c r="AI25" s="822"/>
      <c r="AJ25" s="822"/>
      <c r="AK25" s="822"/>
      <c r="AL25" s="822"/>
      <c r="AM25" s="814"/>
      <c r="AN25" s="815"/>
      <c r="AO25" s="776"/>
      <c r="AP25" s="25"/>
      <c r="AQ25" s="20" t="s">
        <v>38</v>
      </c>
      <c r="AR25" s="25"/>
      <c r="AS25" s="778"/>
      <c r="AT25" s="798"/>
      <c r="AU25" s="799"/>
      <c r="AV25" s="823"/>
      <c r="AW25" s="823"/>
      <c r="AX25" s="802"/>
      <c r="AY25" s="802"/>
      <c r="AZ25" s="758"/>
      <c r="BA25" s="758"/>
      <c r="BB25" s="758"/>
      <c r="BC25" s="802"/>
      <c r="BD25" s="802"/>
      <c r="BE25" s="802"/>
    </row>
    <row r="26" spans="1:57" ht="17.100000000000001" customHeight="1" x14ac:dyDescent="0.25">
      <c r="A26" s="759">
        <v>5</v>
      </c>
      <c r="B26" s="761">
        <v>0.60416666666666663</v>
      </c>
      <c r="C26" s="762"/>
      <c r="D26" s="816" t="str">
        <f>B4</f>
        <v>JFC青桐</v>
      </c>
      <c r="E26" s="817"/>
      <c r="F26" s="817"/>
      <c r="G26" s="817"/>
      <c r="H26" s="818"/>
      <c r="I26" s="771"/>
      <c r="J26" s="772"/>
      <c r="K26" s="775" t="s">
        <v>39</v>
      </c>
      <c r="L26" s="26"/>
      <c r="M26" s="19" t="s">
        <v>38</v>
      </c>
      <c r="N26" s="28"/>
      <c r="O26" s="777" t="s">
        <v>40</v>
      </c>
      <c r="P26" s="779"/>
      <c r="Q26" s="780"/>
      <c r="R26" s="783" t="str">
        <f>B10</f>
        <v>JFC白根</v>
      </c>
      <c r="S26" s="784"/>
      <c r="T26" s="784"/>
      <c r="U26" s="784"/>
      <c r="V26" s="785"/>
      <c r="W26" s="803" t="str">
        <f>B6</f>
        <v>竜北SSS</v>
      </c>
      <c r="X26" s="804"/>
      <c r="Y26" s="804"/>
      <c r="Z26" s="804"/>
      <c r="AA26" s="805"/>
      <c r="AB26" s="803" t="str">
        <f>B8</f>
        <v>VC富士吉田Jr</v>
      </c>
      <c r="AC26" s="804"/>
      <c r="AD26" s="805"/>
      <c r="AE26" s="809">
        <v>5</v>
      </c>
      <c r="AF26" s="761">
        <v>0.60416666666666663</v>
      </c>
      <c r="AG26" s="762"/>
      <c r="AH26" s="822">
        <f>AF4</f>
        <v>1</v>
      </c>
      <c r="AI26" s="822"/>
      <c r="AJ26" s="822"/>
      <c r="AK26" s="822"/>
      <c r="AL26" s="822"/>
      <c r="AM26" s="812">
        <f>AP26+AP27</f>
        <v>0</v>
      </c>
      <c r="AN26" s="813"/>
      <c r="AO26" s="775" t="s">
        <v>39</v>
      </c>
      <c r="AP26" s="26"/>
      <c r="AQ26" s="19" t="s">
        <v>38</v>
      </c>
      <c r="AR26" s="28"/>
      <c r="AS26" s="777" t="s">
        <v>40</v>
      </c>
      <c r="AT26" s="796">
        <f>AR26+AR27</f>
        <v>0</v>
      </c>
      <c r="AU26" s="797"/>
      <c r="AV26" s="823">
        <f>AF10</f>
        <v>4</v>
      </c>
      <c r="AW26" s="823"/>
      <c r="AX26" s="802">
        <f>AF6</f>
        <v>2</v>
      </c>
      <c r="AY26" s="802"/>
      <c r="AZ26" s="758"/>
      <c r="BA26" s="758"/>
      <c r="BB26" s="758"/>
      <c r="BC26" s="802">
        <f>AF8</f>
        <v>3</v>
      </c>
      <c r="BD26" s="802"/>
      <c r="BE26" s="802"/>
    </row>
    <row r="27" spans="1:57" ht="17.100000000000001" customHeight="1" x14ac:dyDescent="0.25">
      <c r="A27" s="760"/>
      <c r="B27" s="763"/>
      <c r="C27" s="764"/>
      <c r="D27" s="819"/>
      <c r="E27" s="820"/>
      <c r="F27" s="820"/>
      <c r="G27" s="820"/>
      <c r="H27" s="821"/>
      <c r="I27" s="773"/>
      <c r="J27" s="774"/>
      <c r="K27" s="776"/>
      <c r="L27" s="25"/>
      <c r="M27" s="20" t="s">
        <v>38</v>
      </c>
      <c r="N27" s="25"/>
      <c r="O27" s="778"/>
      <c r="P27" s="781"/>
      <c r="Q27" s="782"/>
      <c r="R27" s="786"/>
      <c r="S27" s="787"/>
      <c r="T27" s="787"/>
      <c r="U27" s="787"/>
      <c r="V27" s="788"/>
      <c r="W27" s="806"/>
      <c r="X27" s="807"/>
      <c r="Y27" s="807"/>
      <c r="Z27" s="807"/>
      <c r="AA27" s="808"/>
      <c r="AB27" s="806"/>
      <c r="AC27" s="807"/>
      <c r="AD27" s="808"/>
      <c r="AE27" s="809"/>
      <c r="AF27" s="763"/>
      <c r="AG27" s="764"/>
      <c r="AH27" s="822"/>
      <c r="AI27" s="822"/>
      <c r="AJ27" s="822"/>
      <c r="AK27" s="822"/>
      <c r="AL27" s="822"/>
      <c r="AM27" s="814"/>
      <c r="AN27" s="815"/>
      <c r="AO27" s="776"/>
      <c r="AP27" s="25"/>
      <c r="AQ27" s="20" t="s">
        <v>38</v>
      </c>
      <c r="AR27" s="25"/>
      <c r="AS27" s="778"/>
      <c r="AT27" s="798"/>
      <c r="AU27" s="799"/>
      <c r="AV27" s="823"/>
      <c r="AW27" s="823"/>
      <c r="AX27" s="802"/>
      <c r="AY27" s="802"/>
      <c r="AZ27" s="758"/>
      <c r="BA27" s="758"/>
      <c r="BB27" s="758"/>
      <c r="BC27" s="802"/>
      <c r="BD27" s="802"/>
      <c r="BE27" s="802"/>
    </row>
    <row r="28" spans="1:57" ht="17.100000000000001" customHeight="1" x14ac:dyDescent="0.25">
      <c r="A28" s="284"/>
      <c r="B28" s="284"/>
      <c r="C28" s="141"/>
      <c r="D28" s="16"/>
      <c r="E28" s="17"/>
      <c r="F28" s="17"/>
      <c r="G28" s="17"/>
      <c r="H28" s="17"/>
      <c r="I28" s="18"/>
      <c r="J28" s="10"/>
      <c r="K28" s="13"/>
      <c r="M28" s="12"/>
      <c r="O28" s="13"/>
      <c r="P28" s="18"/>
      <c r="Q28" s="10"/>
      <c r="R28" s="17"/>
      <c r="S28" s="17"/>
      <c r="T28" s="17"/>
      <c r="U28" s="17"/>
      <c r="V28" s="17"/>
      <c r="AE28" s="284"/>
      <c r="AF28" s="284"/>
      <c r="AG28" s="141"/>
      <c r="AH28" s="16"/>
      <c r="AI28" s="17"/>
      <c r="AJ28" s="17"/>
      <c r="AK28" s="17"/>
      <c r="AL28" s="17"/>
      <c r="AM28" s="18"/>
      <c r="AN28" s="10"/>
      <c r="AO28" s="13"/>
      <c r="AQ28" s="12"/>
      <c r="AS28" s="13"/>
      <c r="AT28" s="18"/>
      <c r="AU28" s="10"/>
      <c r="AV28" s="17"/>
      <c r="AW28" s="17"/>
    </row>
    <row r="29" spans="1:57" ht="17.100000000000001" customHeight="1" x14ac:dyDescent="0.25">
      <c r="A29" s="280"/>
      <c r="B29" s="280"/>
      <c r="C29" s="10"/>
      <c r="D29" s="10"/>
      <c r="E29" s="10"/>
      <c r="F29" s="10"/>
      <c r="G29" s="10"/>
      <c r="H29" s="10"/>
      <c r="R29" s="739" t="s">
        <v>98</v>
      </c>
      <c r="S29" s="739"/>
      <c r="T29" s="739"/>
      <c r="U29" s="739"/>
      <c r="V29" s="739"/>
      <c r="W29" s="740" t="s">
        <v>400</v>
      </c>
      <c r="X29" s="740"/>
      <c r="Y29" s="740"/>
      <c r="Z29" s="740"/>
      <c r="AA29" s="740"/>
      <c r="AB29" s="740"/>
      <c r="AC29" s="740"/>
      <c r="AE29" s="280"/>
      <c r="AF29" s="280"/>
      <c r="AG29" s="10"/>
      <c r="AH29" s="10"/>
      <c r="AI29" s="10"/>
      <c r="AJ29" s="10"/>
      <c r="AK29" s="10"/>
      <c r="AL29" s="10"/>
    </row>
    <row r="30" spans="1:57" ht="17.100000000000001" customHeight="1" x14ac:dyDescent="0.25">
      <c r="A30" s="789" t="s">
        <v>5</v>
      </c>
      <c r="B30" s="743" t="s">
        <v>6</v>
      </c>
      <c r="C30" s="744"/>
      <c r="D30" s="747" t="str">
        <f>D16</f>
        <v>C</v>
      </c>
      <c r="E30" s="748"/>
      <c r="F30" s="748" t="s">
        <v>29</v>
      </c>
      <c r="G30" s="748"/>
      <c r="H30" s="748"/>
      <c r="I30" s="748" t="s">
        <v>17</v>
      </c>
      <c r="J30" s="748"/>
      <c r="K30" s="748"/>
      <c r="L30" s="751" t="s">
        <v>412</v>
      </c>
      <c r="M30" s="751"/>
      <c r="N30" s="751"/>
      <c r="O30" s="751"/>
      <c r="P30" s="751"/>
      <c r="Q30" s="751"/>
      <c r="R30" s="751"/>
      <c r="S30" s="751"/>
      <c r="T30" s="751"/>
      <c r="U30" s="751"/>
      <c r="V30" s="752"/>
      <c r="W30" s="757" t="s">
        <v>37</v>
      </c>
      <c r="X30" s="757"/>
      <c r="Y30" s="758"/>
      <c r="Z30" s="758"/>
      <c r="AA30" s="758"/>
      <c r="AB30" s="757" t="s">
        <v>8</v>
      </c>
      <c r="AC30" s="757"/>
      <c r="AD30" s="757"/>
      <c r="AE30" s="789" t="s">
        <v>5</v>
      </c>
      <c r="AF30" s="789"/>
      <c r="AG30" s="757" t="s">
        <v>6</v>
      </c>
      <c r="AH30" s="790" t="str">
        <f>AH16</f>
        <v>Ａ</v>
      </c>
      <c r="AI30" s="791"/>
      <c r="AJ30" s="791" t="s">
        <v>29</v>
      </c>
      <c r="AK30" s="791"/>
      <c r="AL30" s="791"/>
      <c r="AM30" s="791" t="s">
        <v>17</v>
      </c>
      <c r="AN30" s="791"/>
      <c r="AO30" s="791"/>
      <c r="AP30" s="791" t="str">
        <f>L30</f>
        <v>白根百田小学校G</v>
      </c>
      <c r="AQ30" s="791"/>
      <c r="AR30" s="791"/>
      <c r="AS30" s="791"/>
      <c r="AT30" s="791"/>
      <c r="AU30" s="791"/>
      <c r="AV30" s="791"/>
      <c r="AW30" s="794"/>
      <c r="AX30" s="757" t="s">
        <v>37</v>
      </c>
      <c r="AY30" s="757"/>
      <c r="AZ30" s="758"/>
      <c r="BA30" s="758"/>
      <c r="BB30" s="758"/>
      <c r="BC30" s="757" t="s">
        <v>8</v>
      </c>
      <c r="BD30" s="757"/>
      <c r="BE30" s="757"/>
    </row>
    <row r="31" spans="1:57" ht="17.100000000000001" customHeight="1" x14ac:dyDescent="0.25">
      <c r="A31" s="789"/>
      <c r="B31" s="745"/>
      <c r="C31" s="746"/>
      <c r="D31" s="749"/>
      <c r="E31" s="750"/>
      <c r="F31" s="750"/>
      <c r="G31" s="750"/>
      <c r="H31" s="750"/>
      <c r="I31" s="750"/>
      <c r="J31" s="750"/>
      <c r="K31" s="750"/>
      <c r="L31" s="753"/>
      <c r="M31" s="753"/>
      <c r="N31" s="753"/>
      <c r="O31" s="753"/>
      <c r="P31" s="753"/>
      <c r="Q31" s="753"/>
      <c r="R31" s="753"/>
      <c r="S31" s="753"/>
      <c r="T31" s="753"/>
      <c r="U31" s="753"/>
      <c r="V31" s="754"/>
      <c r="W31" s="757"/>
      <c r="X31" s="757"/>
      <c r="Y31" s="758"/>
      <c r="Z31" s="758"/>
      <c r="AA31" s="758"/>
      <c r="AB31" s="757"/>
      <c r="AC31" s="757"/>
      <c r="AD31" s="757"/>
      <c r="AE31" s="789"/>
      <c r="AF31" s="789"/>
      <c r="AG31" s="757"/>
      <c r="AH31" s="792"/>
      <c r="AI31" s="793"/>
      <c r="AJ31" s="793"/>
      <c r="AK31" s="793"/>
      <c r="AL31" s="793"/>
      <c r="AM31" s="793"/>
      <c r="AN31" s="793"/>
      <c r="AO31" s="793"/>
      <c r="AP31" s="793"/>
      <c r="AQ31" s="793"/>
      <c r="AR31" s="793"/>
      <c r="AS31" s="793"/>
      <c r="AT31" s="793"/>
      <c r="AU31" s="793"/>
      <c r="AV31" s="793"/>
      <c r="AW31" s="795"/>
      <c r="AX31" s="757"/>
      <c r="AY31" s="757"/>
      <c r="AZ31" s="758"/>
      <c r="BA31" s="758"/>
      <c r="BB31" s="758"/>
      <c r="BC31" s="757"/>
      <c r="BD31" s="757"/>
      <c r="BE31" s="757"/>
    </row>
    <row r="32" spans="1:57" ht="17.100000000000001" customHeight="1" x14ac:dyDescent="0.25">
      <c r="A32" s="809">
        <v>1</v>
      </c>
      <c r="B32" s="761">
        <v>0.41666666666666669</v>
      </c>
      <c r="C32" s="762"/>
      <c r="D32" s="831" t="str">
        <f>B6</f>
        <v>竜北SSS</v>
      </c>
      <c r="E32" s="831"/>
      <c r="F32" s="831"/>
      <c r="G32" s="831"/>
      <c r="H32" s="831"/>
      <c r="I32" s="771"/>
      <c r="J32" s="832"/>
      <c r="K32" s="775" t="s">
        <v>39</v>
      </c>
      <c r="L32" s="28"/>
      <c r="M32" s="19" t="s">
        <v>38</v>
      </c>
      <c r="N32" s="28"/>
      <c r="O32" s="777" t="s">
        <v>40</v>
      </c>
      <c r="P32" s="779"/>
      <c r="Q32" s="835"/>
      <c r="R32" s="800" t="str">
        <f>B10</f>
        <v>JFC白根</v>
      </c>
      <c r="S32" s="800"/>
      <c r="T32" s="800"/>
      <c r="U32" s="800"/>
      <c r="V32" s="800"/>
      <c r="W32" s="837" t="str">
        <f>B4</f>
        <v>JFC青桐</v>
      </c>
      <c r="X32" s="837"/>
      <c r="Y32" s="758"/>
      <c r="Z32" s="758"/>
      <c r="AA32" s="758"/>
      <c r="AB32" s="837" t="str">
        <f>B12</f>
        <v>韮崎SC</v>
      </c>
      <c r="AC32" s="837"/>
      <c r="AD32" s="837"/>
      <c r="AE32" s="809">
        <v>1</v>
      </c>
      <c r="AF32" s="809"/>
      <c r="AG32" s="830">
        <v>0.41666666666666669</v>
      </c>
      <c r="AH32" s="831">
        <f>AF6</f>
        <v>2</v>
      </c>
      <c r="AI32" s="831"/>
      <c r="AJ32" s="831"/>
      <c r="AK32" s="831"/>
      <c r="AL32" s="831"/>
      <c r="AM32" s="812">
        <f>AP32+AP33</f>
        <v>0</v>
      </c>
      <c r="AN32" s="813"/>
      <c r="AO32" s="775" t="s">
        <v>39</v>
      </c>
      <c r="AP32" s="28"/>
      <c r="AQ32" s="19" t="s">
        <v>38</v>
      </c>
      <c r="AR32" s="28"/>
      <c r="AS32" s="777" t="s">
        <v>40</v>
      </c>
      <c r="AT32" s="796">
        <f>AR32+AR33</f>
        <v>0</v>
      </c>
      <c r="AU32" s="797"/>
      <c r="AV32" s="800">
        <f>AF10</f>
        <v>4</v>
      </c>
      <c r="AW32" s="800"/>
      <c r="AX32" s="837">
        <f>AF4</f>
        <v>1</v>
      </c>
      <c r="AY32" s="837"/>
      <c r="AZ32" s="758"/>
      <c r="BA32" s="758"/>
      <c r="BB32" s="758"/>
      <c r="BC32" s="837">
        <f>AF12</f>
        <v>5</v>
      </c>
      <c r="BD32" s="837"/>
      <c r="BE32" s="837"/>
    </row>
    <row r="33" spans="1:58" ht="17.100000000000001" customHeight="1" x14ac:dyDescent="0.25">
      <c r="A33" s="809"/>
      <c r="B33" s="763"/>
      <c r="C33" s="764"/>
      <c r="D33" s="822"/>
      <c r="E33" s="822"/>
      <c r="F33" s="822"/>
      <c r="G33" s="822"/>
      <c r="H33" s="822"/>
      <c r="I33" s="833"/>
      <c r="J33" s="834"/>
      <c r="K33" s="776"/>
      <c r="L33" s="25"/>
      <c r="M33" s="20" t="s">
        <v>38</v>
      </c>
      <c r="N33" s="25"/>
      <c r="O33" s="778"/>
      <c r="P33" s="781"/>
      <c r="Q33" s="836"/>
      <c r="R33" s="823"/>
      <c r="S33" s="823"/>
      <c r="T33" s="823"/>
      <c r="U33" s="823"/>
      <c r="V33" s="823"/>
      <c r="W33" s="837"/>
      <c r="X33" s="837"/>
      <c r="Y33" s="758"/>
      <c r="Z33" s="758"/>
      <c r="AA33" s="758"/>
      <c r="AB33" s="837"/>
      <c r="AC33" s="837"/>
      <c r="AD33" s="837"/>
      <c r="AE33" s="809"/>
      <c r="AF33" s="809"/>
      <c r="AG33" s="738"/>
      <c r="AH33" s="822"/>
      <c r="AI33" s="822"/>
      <c r="AJ33" s="822"/>
      <c r="AK33" s="822"/>
      <c r="AL33" s="822"/>
      <c r="AM33" s="814"/>
      <c r="AN33" s="815"/>
      <c r="AO33" s="776"/>
      <c r="AP33" s="25"/>
      <c r="AQ33" s="20" t="s">
        <v>38</v>
      </c>
      <c r="AR33" s="25"/>
      <c r="AS33" s="778"/>
      <c r="AT33" s="798"/>
      <c r="AU33" s="799"/>
      <c r="AV33" s="823"/>
      <c r="AW33" s="823"/>
      <c r="AX33" s="837"/>
      <c r="AY33" s="837"/>
      <c r="AZ33" s="758"/>
      <c r="BA33" s="758"/>
      <c r="BB33" s="758"/>
      <c r="BC33" s="837"/>
      <c r="BD33" s="837"/>
      <c r="BE33" s="837"/>
    </row>
    <row r="34" spans="1:58" ht="17.100000000000001" customHeight="1" x14ac:dyDescent="0.25">
      <c r="A34" s="809">
        <v>2</v>
      </c>
      <c r="B34" s="761">
        <v>0.45833333333333331</v>
      </c>
      <c r="C34" s="762"/>
      <c r="D34" s="822" t="str">
        <f>B4</f>
        <v>JFC青桐</v>
      </c>
      <c r="E34" s="822"/>
      <c r="F34" s="822"/>
      <c r="G34" s="822"/>
      <c r="H34" s="822"/>
      <c r="I34" s="771"/>
      <c r="J34" s="832"/>
      <c r="K34" s="775" t="s">
        <v>39</v>
      </c>
      <c r="L34" s="28"/>
      <c r="M34" s="19" t="s">
        <v>38</v>
      </c>
      <c r="N34" s="28"/>
      <c r="O34" s="777" t="s">
        <v>40</v>
      </c>
      <c r="P34" s="779"/>
      <c r="Q34" s="835"/>
      <c r="R34" s="823" t="str">
        <f>B8</f>
        <v>VC富士吉田Jr</v>
      </c>
      <c r="S34" s="823"/>
      <c r="T34" s="823"/>
      <c r="U34" s="823"/>
      <c r="V34" s="823"/>
      <c r="W34" s="837" t="str">
        <f>B6</f>
        <v>竜北SSS</v>
      </c>
      <c r="X34" s="837"/>
      <c r="Y34" s="758"/>
      <c r="Z34" s="758"/>
      <c r="AA34" s="758"/>
      <c r="AB34" s="837" t="str">
        <f>B10</f>
        <v>JFC白根</v>
      </c>
      <c r="AC34" s="837"/>
      <c r="AD34" s="837"/>
      <c r="AE34" s="809">
        <v>2</v>
      </c>
      <c r="AF34" s="809"/>
      <c r="AG34" s="830">
        <v>0.45833333333333331</v>
      </c>
      <c r="AH34" s="822">
        <f>AF4</f>
        <v>1</v>
      </c>
      <c r="AI34" s="822"/>
      <c r="AJ34" s="822"/>
      <c r="AK34" s="822"/>
      <c r="AL34" s="822"/>
      <c r="AM34" s="812">
        <f>AP34+AP35</f>
        <v>0</v>
      </c>
      <c r="AN34" s="813"/>
      <c r="AO34" s="775" t="s">
        <v>39</v>
      </c>
      <c r="AP34" s="28"/>
      <c r="AQ34" s="19" t="s">
        <v>38</v>
      </c>
      <c r="AR34" s="28"/>
      <c r="AS34" s="777" t="s">
        <v>40</v>
      </c>
      <c r="AT34" s="796">
        <f>AR34+AR35</f>
        <v>0</v>
      </c>
      <c r="AU34" s="797"/>
      <c r="AV34" s="823">
        <f>AF8</f>
        <v>3</v>
      </c>
      <c r="AW34" s="823"/>
      <c r="AX34" s="837">
        <f>AF6</f>
        <v>2</v>
      </c>
      <c r="AY34" s="837"/>
      <c r="AZ34" s="758"/>
      <c r="BA34" s="758"/>
      <c r="BB34" s="758"/>
      <c r="BC34" s="837">
        <f>AF10</f>
        <v>4</v>
      </c>
      <c r="BD34" s="837"/>
      <c r="BE34" s="837"/>
    </row>
    <row r="35" spans="1:58" ht="17.100000000000001" customHeight="1" x14ac:dyDescent="0.25">
      <c r="A35" s="809"/>
      <c r="B35" s="763"/>
      <c r="C35" s="764"/>
      <c r="D35" s="822"/>
      <c r="E35" s="822"/>
      <c r="F35" s="822"/>
      <c r="G35" s="822"/>
      <c r="H35" s="822"/>
      <c r="I35" s="833"/>
      <c r="J35" s="834"/>
      <c r="K35" s="776"/>
      <c r="L35" s="25"/>
      <c r="M35" s="20" t="s">
        <v>38</v>
      </c>
      <c r="N35" s="25"/>
      <c r="O35" s="778"/>
      <c r="P35" s="781"/>
      <c r="Q35" s="836"/>
      <c r="R35" s="823"/>
      <c r="S35" s="823"/>
      <c r="T35" s="823"/>
      <c r="U35" s="823"/>
      <c r="V35" s="823"/>
      <c r="W35" s="837"/>
      <c r="X35" s="837"/>
      <c r="Y35" s="758"/>
      <c r="Z35" s="758"/>
      <c r="AA35" s="758"/>
      <c r="AB35" s="837"/>
      <c r="AC35" s="837"/>
      <c r="AD35" s="837"/>
      <c r="AE35" s="809"/>
      <c r="AF35" s="809"/>
      <c r="AG35" s="738"/>
      <c r="AH35" s="822"/>
      <c r="AI35" s="822"/>
      <c r="AJ35" s="822"/>
      <c r="AK35" s="822"/>
      <c r="AL35" s="822"/>
      <c r="AM35" s="814"/>
      <c r="AN35" s="815"/>
      <c r="AO35" s="776"/>
      <c r="AP35" s="25"/>
      <c r="AQ35" s="20" t="s">
        <v>38</v>
      </c>
      <c r="AR35" s="25"/>
      <c r="AS35" s="778"/>
      <c r="AT35" s="798"/>
      <c r="AU35" s="799"/>
      <c r="AV35" s="823"/>
      <c r="AW35" s="823"/>
      <c r="AX35" s="837"/>
      <c r="AY35" s="837"/>
      <c r="AZ35" s="758"/>
      <c r="BA35" s="758"/>
      <c r="BB35" s="758"/>
      <c r="BC35" s="837"/>
      <c r="BD35" s="837"/>
      <c r="BE35" s="837"/>
    </row>
    <row r="36" spans="1:58" ht="17.100000000000001" customHeight="1" x14ac:dyDescent="0.25">
      <c r="A36" s="809">
        <v>3</v>
      </c>
      <c r="B36" s="761">
        <v>0.5</v>
      </c>
      <c r="C36" s="762"/>
      <c r="D36" s="822" t="str">
        <f>B6</f>
        <v>竜北SSS</v>
      </c>
      <c r="E36" s="822"/>
      <c r="F36" s="822"/>
      <c r="G36" s="822"/>
      <c r="H36" s="822"/>
      <c r="I36" s="771"/>
      <c r="J36" s="832"/>
      <c r="K36" s="775" t="s">
        <v>39</v>
      </c>
      <c r="L36" s="28"/>
      <c r="M36" s="19" t="s">
        <v>38</v>
      </c>
      <c r="N36" s="28"/>
      <c r="O36" s="777" t="s">
        <v>40</v>
      </c>
      <c r="P36" s="779"/>
      <c r="Q36" s="835"/>
      <c r="R36" s="823" t="str">
        <f>B12</f>
        <v>韮崎SC</v>
      </c>
      <c r="S36" s="823"/>
      <c r="T36" s="823"/>
      <c r="U36" s="823"/>
      <c r="V36" s="823"/>
      <c r="W36" s="837" t="str">
        <f>B8</f>
        <v>VC富士吉田Jr</v>
      </c>
      <c r="X36" s="837"/>
      <c r="Y36" s="758"/>
      <c r="Z36" s="758"/>
      <c r="AA36" s="758"/>
      <c r="AB36" s="837" t="str">
        <f>B4</f>
        <v>JFC青桐</v>
      </c>
      <c r="AC36" s="837"/>
      <c r="AD36" s="837"/>
      <c r="AE36" s="809">
        <v>3</v>
      </c>
      <c r="AF36" s="809"/>
      <c r="AG36" s="830">
        <v>0.5</v>
      </c>
      <c r="AH36" s="822">
        <f>AF6</f>
        <v>2</v>
      </c>
      <c r="AI36" s="822"/>
      <c r="AJ36" s="822"/>
      <c r="AK36" s="822"/>
      <c r="AL36" s="822"/>
      <c r="AM36" s="812">
        <f>AP36+AP37</f>
        <v>0</v>
      </c>
      <c r="AN36" s="813"/>
      <c r="AO36" s="775" t="s">
        <v>39</v>
      </c>
      <c r="AP36" s="28"/>
      <c r="AQ36" s="19" t="s">
        <v>38</v>
      </c>
      <c r="AR36" s="28"/>
      <c r="AS36" s="777" t="s">
        <v>40</v>
      </c>
      <c r="AT36" s="796">
        <f>AR36+AR37</f>
        <v>0</v>
      </c>
      <c r="AU36" s="797"/>
      <c r="AV36" s="823">
        <f>AF12</f>
        <v>5</v>
      </c>
      <c r="AW36" s="823"/>
      <c r="AX36" s="837">
        <f>AF8</f>
        <v>3</v>
      </c>
      <c r="AY36" s="837"/>
      <c r="AZ36" s="758"/>
      <c r="BA36" s="758"/>
      <c r="BB36" s="758"/>
      <c r="BC36" s="837">
        <f>AF4</f>
        <v>1</v>
      </c>
      <c r="BD36" s="837"/>
      <c r="BE36" s="837"/>
    </row>
    <row r="37" spans="1:58" ht="17.100000000000001" customHeight="1" x14ac:dyDescent="0.25">
      <c r="A37" s="809"/>
      <c r="B37" s="763"/>
      <c r="C37" s="764"/>
      <c r="D37" s="822"/>
      <c r="E37" s="822"/>
      <c r="F37" s="822"/>
      <c r="G37" s="822"/>
      <c r="H37" s="822"/>
      <c r="I37" s="833"/>
      <c r="J37" s="834"/>
      <c r="K37" s="776"/>
      <c r="L37" s="25"/>
      <c r="M37" s="20" t="s">
        <v>38</v>
      </c>
      <c r="N37" s="25"/>
      <c r="O37" s="778"/>
      <c r="P37" s="781"/>
      <c r="Q37" s="836"/>
      <c r="R37" s="823"/>
      <c r="S37" s="823"/>
      <c r="T37" s="823"/>
      <c r="U37" s="823"/>
      <c r="V37" s="823"/>
      <c r="W37" s="837"/>
      <c r="X37" s="837"/>
      <c r="Y37" s="758"/>
      <c r="Z37" s="758"/>
      <c r="AA37" s="758"/>
      <c r="AB37" s="837"/>
      <c r="AC37" s="837"/>
      <c r="AD37" s="837"/>
      <c r="AE37" s="809"/>
      <c r="AF37" s="809"/>
      <c r="AG37" s="738"/>
      <c r="AH37" s="822"/>
      <c r="AI37" s="822"/>
      <c r="AJ37" s="822"/>
      <c r="AK37" s="822"/>
      <c r="AL37" s="822"/>
      <c r="AM37" s="814"/>
      <c r="AN37" s="815"/>
      <c r="AO37" s="776"/>
      <c r="AP37" s="25"/>
      <c r="AQ37" s="20" t="s">
        <v>38</v>
      </c>
      <c r="AR37" s="25"/>
      <c r="AS37" s="778"/>
      <c r="AT37" s="798"/>
      <c r="AU37" s="799"/>
      <c r="AV37" s="823"/>
      <c r="AW37" s="823"/>
      <c r="AX37" s="837"/>
      <c r="AY37" s="837"/>
      <c r="AZ37" s="758"/>
      <c r="BA37" s="758"/>
      <c r="BB37" s="758"/>
      <c r="BC37" s="837"/>
      <c r="BD37" s="837"/>
      <c r="BE37" s="837"/>
    </row>
    <row r="38" spans="1:58" ht="17.100000000000001" customHeight="1" x14ac:dyDescent="0.25">
      <c r="A38" s="809">
        <v>4</v>
      </c>
      <c r="B38" s="761">
        <v>0.54166666666666663</v>
      </c>
      <c r="C38" s="762"/>
      <c r="D38" s="822" t="str">
        <f>B8</f>
        <v>VC富士吉田Jr</v>
      </c>
      <c r="E38" s="822"/>
      <c r="F38" s="822"/>
      <c r="G38" s="822"/>
      <c r="H38" s="822"/>
      <c r="I38" s="771"/>
      <c r="J38" s="832"/>
      <c r="K38" s="775" t="s">
        <v>39</v>
      </c>
      <c r="L38" s="28"/>
      <c r="M38" s="19" t="s">
        <v>38</v>
      </c>
      <c r="N38" s="28"/>
      <c r="O38" s="777" t="s">
        <v>40</v>
      </c>
      <c r="P38" s="779"/>
      <c r="Q38" s="835"/>
      <c r="R38" s="823" t="str">
        <f>B10</f>
        <v>JFC白根</v>
      </c>
      <c r="S38" s="823"/>
      <c r="T38" s="823"/>
      <c r="U38" s="823"/>
      <c r="V38" s="823"/>
      <c r="W38" s="837" t="str">
        <f>B12</f>
        <v>韮崎SC</v>
      </c>
      <c r="X38" s="837"/>
      <c r="Y38" s="758"/>
      <c r="Z38" s="758"/>
      <c r="AA38" s="758"/>
      <c r="AB38" s="837" t="str">
        <f>B6</f>
        <v>竜北SSS</v>
      </c>
      <c r="AC38" s="837"/>
      <c r="AD38" s="837"/>
      <c r="AE38" s="809">
        <v>4</v>
      </c>
      <c r="AF38" s="809"/>
      <c r="AG38" s="830">
        <v>0.54166666666666663</v>
      </c>
      <c r="AH38" s="822">
        <f>AF8</f>
        <v>3</v>
      </c>
      <c r="AI38" s="822"/>
      <c r="AJ38" s="822"/>
      <c r="AK38" s="822"/>
      <c r="AL38" s="822"/>
      <c r="AM38" s="812">
        <f>AP38+AP39</f>
        <v>0</v>
      </c>
      <c r="AN38" s="813"/>
      <c r="AO38" s="775" t="s">
        <v>39</v>
      </c>
      <c r="AP38" s="28"/>
      <c r="AQ38" s="19" t="s">
        <v>38</v>
      </c>
      <c r="AR38" s="28"/>
      <c r="AS38" s="777" t="s">
        <v>40</v>
      </c>
      <c r="AT38" s="796">
        <f>AR38+AR39</f>
        <v>0</v>
      </c>
      <c r="AU38" s="797"/>
      <c r="AV38" s="823">
        <f>AF10</f>
        <v>4</v>
      </c>
      <c r="AW38" s="823"/>
      <c r="AX38" s="837">
        <f>AF12</f>
        <v>5</v>
      </c>
      <c r="AY38" s="837"/>
      <c r="AZ38" s="758"/>
      <c r="BA38" s="758"/>
      <c r="BB38" s="758"/>
      <c r="BC38" s="837">
        <f>AF6</f>
        <v>2</v>
      </c>
      <c r="BD38" s="837"/>
      <c r="BE38" s="837"/>
    </row>
    <row r="39" spans="1:58" ht="17.100000000000001" customHeight="1" x14ac:dyDescent="0.25">
      <c r="A39" s="809"/>
      <c r="B39" s="763"/>
      <c r="C39" s="764"/>
      <c r="D39" s="822"/>
      <c r="E39" s="822"/>
      <c r="F39" s="822"/>
      <c r="G39" s="822"/>
      <c r="H39" s="822"/>
      <c r="I39" s="833"/>
      <c r="J39" s="834"/>
      <c r="K39" s="776"/>
      <c r="L39" s="25"/>
      <c r="M39" s="20" t="s">
        <v>38</v>
      </c>
      <c r="N39" s="25"/>
      <c r="O39" s="778"/>
      <c r="P39" s="781"/>
      <c r="Q39" s="836"/>
      <c r="R39" s="823"/>
      <c r="S39" s="823"/>
      <c r="T39" s="823"/>
      <c r="U39" s="823"/>
      <c r="V39" s="823"/>
      <c r="W39" s="837"/>
      <c r="X39" s="837"/>
      <c r="Y39" s="758"/>
      <c r="Z39" s="758"/>
      <c r="AA39" s="758"/>
      <c r="AB39" s="837"/>
      <c r="AC39" s="837"/>
      <c r="AD39" s="837"/>
      <c r="AE39" s="809"/>
      <c r="AF39" s="809"/>
      <c r="AG39" s="738"/>
      <c r="AH39" s="822"/>
      <c r="AI39" s="822"/>
      <c r="AJ39" s="822"/>
      <c r="AK39" s="822"/>
      <c r="AL39" s="822"/>
      <c r="AM39" s="814"/>
      <c r="AN39" s="815"/>
      <c r="AO39" s="776"/>
      <c r="AP39" s="25"/>
      <c r="AQ39" s="20" t="s">
        <v>38</v>
      </c>
      <c r="AR39" s="25"/>
      <c r="AS39" s="778"/>
      <c r="AT39" s="798"/>
      <c r="AU39" s="799"/>
      <c r="AV39" s="823"/>
      <c r="AW39" s="823"/>
      <c r="AX39" s="837"/>
      <c r="AY39" s="837"/>
      <c r="AZ39" s="758"/>
      <c r="BA39" s="758"/>
      <c r="BB39" s="758"/>
      <c r="BC39" s="837"/>
      <c r="BD39" s="837"/>
      <c r="BE39" s="837"/>
    </row>
    <row r="40" spans="1:58" ht="17.100000000000001" customHeight="1" x14ac:dyDescent="0.25">
      <c r="A40" s="809">
        <v>5</v>
      </c>
      <c r="B40" s="761">
        <v>0.58333333333333337</v>
      </c>
      <c r="C40" s="762"/>
      <c r="D40" s="822" t="str">
        <f>B4</f>
        <v>JFC青桐</v>
      </c>
      <c r="E40" s="822"/>
      <c r="F40" s="822"/>
      <c r="G40" s="822"/>
      <c r="H40" s="822"/>
      <c r="I40" s="771"/>
      <c r="J40" s="832"/>
      <c r="K40" s="775" t="s">
        <v>39</v>
      </c>
      <c r="L40" s="28"/>
      <c r="M40" s="19" t="s">
        <v>38</v>
      </c>
      <c r="N40" s="28"/>
      <c r="O40" s="777" t="s">
        <v>40</v>
      </c>
      <c r="P40" s="779"/>
      <c r="Q40" s="835"/>
      <c r="R40" s="823" t="str">
        <f>B12</f>
        <v>韮崎SC</v>
      </c>
      <c r="S40" s="823"/>
      <c r="T40" s="823"/>
      <c r="U40" s="823"/>
      <c r="V40" s="823"/>
      <c r="W40" s="837" t="str">
        <f>B10</f>
        <v>JFC白根</v>
      </c>
      <c r="X40" s="837"/>
      <c r="Y40" s="758"/>
      <c r="Z40" s="758"/>
      <c r="AA40" s="758"/>
      <c r="AB40" s="837" t="str">
        <f>B8</f>
        <v>VC富士吉田Jr</v>
      </c>
      <c r="AC40" s="837"/>
      <c r="AD40" s="837"/>
      <c r="AE40" s="809">
        <v>5</v>
      </c>
      <c r="AF40" s="809"/>
      <c r="AG40" s="830">
        <v>0.58333333333333337</v>
      </c>
      <c r="AH40" s="822">
        <f>AF4</f>
        <v>1</v>
      </c>
      <c r="AI40" s="822"/>
      <c r="AJ40" s="822"/>
      <c r="AK40" s="822"/>
      <c r="AL40" s="822"/>
      <c r="AM40" s="812">
        <f>AP40+AP41</f>
        <v>0</v>
      </c>
      <c r="AN40" s="813"/>
      <c r="AO40" s="775" t="s">
        <v>39</v>
      </c>
      <c r="AP40" s="28"/>
      <c r="AQ40" s="19" t="s">
        <v>38</v>
      </c>
      <c r="AR40" s="28"/>
      <c r="AS40" s="777" t="s">
        <v>40</v>
      </c>
      <c r="AT40" s="796">
        <f>AR40+AR41</f>
        <v>0</v>
      </c>
      <c r="AU40" s="797"/>
      <c r="AV40" s="823">
        <f>AF12</f>
        <v>5</v>
      </c>
      <c r="AW40" s="823"/>
      <c r="AX40" s="837">
        <f>AF10</f>
        <v>4</v>
      </c>
      <c r="AY40" s="837"/>
      <c r="AZ40" s="758"/>
      <c r="BA40" s="758"/>
      <c r="BB40" s="758"/>
      <c r="BC40" s="837">
        <f>AF8</f>
        <v>3</v>
      </c>
      <c r="BD40" s="837"/>
      <c r="BE40" s="837"/>
    </row>
    <row r="41" spans="1:58" ht="17.100000000000001" customHeight="1" x14ac:dyDescent="0.25">
      <c r="A41" s="809"/>
      <c r="B41" s="763"/>
      <c r="C41" s="764"/>
      <c r="D41" s="822"/>
      <c r="E41" s="822"/>
      <c r="F41" s="822"/>
      <c r="G41" s="822"/>
      <c r="H41" s="822"/>
      <c r="I41" s="833"/>
      <c r="J41" s="834"/>
      <c r="K41" s="776"/>
      <c r="L41" s="25"/>
      <c r="M41" s="20" t="s">
        <v>38</v>
      </c>
      <c r="N41" s="25"/>
      <c r="O41" s="778"/>
      <c r="P41" s="781"/>
      <c r="Q41" s="836"/>
      <c r="R41" s="823"/>
      <c r="S41" s="823"/>
      <c r="T41" s="823"/>
      <c r="U41" s="823"/>
      <c r="V41" s="823"/>
      <c r="W41" s="837"/>
      <c r="X41" s="837"/>
      <c r="Y41" s="758"/>
      <c r="Z41" s="758"/>
      <c r="AA41" s="758"/>
      <c r="AB41" s="837"/>
      <c r="AC41" s="837"/>
      <c r="AD41" s="837"/>
      <c r="AE41" s="809"/>
      <c r="AF41" s="809"/>
      <c r="AG41" s="738"/>
      <c r="AH41" s="822"/>
      <c r="AI41" s="822"/>
      <c r="AJ41" s="822"/>
      <c r="AK41" s="822"/>
      <c r="AL41" s="822"/>
      <c r="AM41" s="814"/>
      <c r="AN41" s="815"/>
      <c r="AO41" s="776"/>
      <c r="AP41" s="25"/>
      <c r="AQ41" s="20" t="s">
        <v>38</v>
      </c>
      <c r="AR41" s="25"/>
      <c r="AS41" s="778"/>
      <c r="AT41" s="798"/>
      <c r="AU41" s="799"/>
      <c r="AV41" s="823"/>
      <c r="AW41" s="823"/>
      <c r="AX41" s="837"/>
      <c r="AY41" s="837"/>
      <c r="AZ41" s="758"/>
      <c r="BA41" s="758"/>
      <c r="BB41" s="758"/>
      <c r="BC41" s="837"/>
      <c r="BD41" s="837"/>
      <c r="BE41" s="837"/>
    </row>
    <row r="43" spans="1:58" ht="14.25" x14ac:dyDescent="0.25">
      <c r="B43" s="284"/>
      <c r="C43" s="142"/>
      <c r="D43" s="6"/>
      <c r="E43" s="6"/>
      <c r="F43" s="6"/>
      <c r="G43" s="6"/>
      <c r="H43" s="6"/>
      <c r="I43" s="282"/>
      <c r="J43" s="282"/>
      <c r="K43" s="283"/>
      <c r="L43" s="15"/>
      <c r="M43" s="7"/>
      <c r="N43" s="15"/>
      <c r="O43" s="284"/>
      <c r="P43" s="285"/>
      <c r="Q43" s="8"/>
      <c r="R43" s="9"/>
      <c r="S43" s="9"/>
      <c r="T43" s="9"/>
      <c r="U43" s="9"/>
      <c r="V43" s="9"/>
      <c r="W43" s="143"/>
      <c r="X43" s="143"/>
      <c r="Y43" s="143"/>
      <c r="Z43" s="143"/>
      <c r="AA43" s="143"/>
      <c r="AB43" s="143"/>
      <c r="AC43" s="143"/>
      <c r="AF43" s="284"/>
      <c r="AG43" s="142"/>
      <c r="AH43" s="6"/>
      <c r="AI43" s="6"/>
      <c r="AJ43" s="6"/>
      <c r="AK43" s="6"/>
      <c r="AL43" s="6"/>
      <c r="AM43" s="282"/>
      <c r="AN43" s="282"/>
      <c r="AO43" s="283"/>
      <c r="AP43" s="15"/>
      <c r="AQ43" s="7"/>
      <c r="AR43" s="15"/>
      <c r="AS43" s="284"/>
      <c r="AT43" s="285"/>
      <c r="AU43" s="8"/>
      <c r="AV43" s="9"/>
      <c r="AW43" s="9"/>
      <c r="AX43" s="143"/>
      <c r="AY43" s="143"/>
      <c r="AZ43" s="143"/>
      <c r="BA43" s="143"/>
      <c r="BB43" s="143"/>
      <c r="BC43" s="143"/>
      <c r="BD43" s="143"/>
    </row>
    <row r="44" spans="1:58" ht="14.25" x14ac:dyDescent="0.25">
      <c r="B44" s="284"/>
      <c r="C44" s="13"/>
      <c r="D44" s="17"/>
      <c r="E44" s="17"/>
      <c r="F44" s="17"/>
      <c r="G44" s="17"/>
      <c r="H44" s="17"/>
      <c r="I44" s="10"/>
      <c r="J44" s="10"/>
      <c r="K44" s="13"/>
      <c r="M44" s="12"/>
      <c r="O44" s="13"/>
      <c r="P44" s="18"/>
      <c r="Q44" s="10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44"/>
      <c r="AC44" s="144"/>
      <c r="AD44" s="10"/>
      <c r="AF44" s="284"/>
      <c r="AG44" s="13"/>
      <c r="AH44" s="17"/>
      <c r="AI44" s="17"/>
      <c r="AJ44" s="17"/>
      <c r="AK44" s="17"/>
      <c r="AL44" s="17"/>
      <c r="AM44" s="10"/>
      <c r="AN44" s="10"/>
      <c r="AO44" s="13"/>
      <c r="AQ44" s="12"/>
      <c r="AS44" s="13"/>
      <c r="AT44" s="18"/>
      <c r="AU44" s="10"/>
      <c r="AV44" s="17"/>
      <c r="AW44" s="17"/>
      <c r="AX44" s="17"/>
      <c r="AY44" s="17"/>
      <c r="AZ44" s="17"/>
      <c r="BA44" s="17"/>
      <c r="BB44" s="17"/>
      <c r="BC44" s="144"/>
      <c r="BD44" s="144"/>
      <c r="BE44" s="10"/>
      <c r="BF44" s="10"/>
    </row>
    <row r="45" spans="1:58" ht="13.5" customHeight="1" x14ac:dyDescent="0.25">
      <c r="B45" s="284"/>
      <c r="C45" s="141"/>
      <c r="D45" s="16"/>
      <c r="E45" s="17"/>
      <c r="F45" s="17"/>
      <c r="G45" s="17"/>
      <c r="H45" s="17"/>
      <c r="I45" s="18"/>
      <c r="J45" s="10"/>
      <c r="K45" s="13"/>
      <c r="M45" s="12"/>
      <c r="O45" s="13"/>
      <c r="P45" s="18"/>
      <c r="Q45" s="10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F45" s="284"/>
      <c r="AG45" s="141"/>
      <c r="AH45" s="16"/>
      <c r="AI45" s="17"/>
      <c r="AJ45" s="17"/>
      <c r="AK45" s="17"/>
      <c r="AL45" s="17"/>
      <c r="AM45" s="18"/>
      <c r="AN45" s="10"/>
      <c r="AO45" s="13"/>
      <c r="AQ45" s="12"/>
      <c r="AS45" s="13"/>
      <c r="AT45" s="18"/>
      <c r="AU45" s="10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58" ht="14.25" x14ac:dyDescent="0.25">
      <c r="A46" s="10"/>
      <c r="B46" s="284"/>
      <c r="C46" s="145"/>
      <c r="D46" s="146"/>
      <c r="E46" s="147"/>
      <c r="F46" s="147"/>
      <c r="G46" s="147"/>
      <c r="H46" s="147"/>
      <c r="I46" s="148"/>
      <c r="J46" s="149"/>
      <c r="K46" s="150"/>
      <c r="L46" s="10"/>
      <c r="M46" s="12"/>
      <c r="N46" s="10"/>
      <c r="O46" s="13"/>
      <c r="P46" s="151"/>
      <c r="Q46" s="152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0"/>
      <c r="AE46" s="10"/>
      <c r="AF46" s="284"/>
      <c r="AG46" s="145"/>
      <c r="AH46" s="146"/>
      <c r="AI46" s="147"/>
      <c r="AJ46" s="147"/>
      <c r="AK46" s="147"/>
      <c r="AL46" s="147"/>
      <c r="AM46" s="148"/>
      <c r="AN46" s="149"/>
      <c r="AO46" s="150"/>
      <c r="AP46" s="10"/>
      <c r="AQ46" s="12"/>
      <c r="AR46" s="10"/>
      <c r="AS46" s="13"/>
      <c r="AT46" s="151"/>
      <c r="AU46" s="152"/>
      <c r="AV46" s="147"/>
      <c r="AW46" s="147"/>
      <c r="AX46" s="147"/>
      <c r="AY46" s="147"/>
      <c r="AZ46" s="147"/>
      <c r="BA46" s="147"/>
      <c r="BB46" s="147"/>
      <c r="BC46" s="147"/>
      <c r="BD46" s="147"/>
      <c r="BE46" s="10"/>
      <c r="BF46" s="10"/>
    </row>
    <row r="47" spans="1:58" ht="14.25" x14ac:dyDescent="0.25">
      <c r="A47" s="10"/>
      <c r="B47" s="284"/>
      <c r="C47" s="153"/>
      <c r="D47" s="147"/>
      <c r="E47" s="147"/>
      <c r="F47" s="147"/>
      <c r="G47" s="147"/>
      <c r="H47" s="147"/>
      <c r="I47" s="149"/>
      <c r="J47" s="149"/>
      <c r="K47" s="150"/>
      <c r="L47" s="10"/>
      <c r="M47" s="12"/>
      <c r="N47" s="10"/>
      <c r="O47" s="13"/>
      <c r="P47" s="151"/>
      <c r="Q47" s="152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0"/>
      <c r="AE47" s="10"/>
      <c r="AF47" s="284"/>
      <c r="AG47" s="153"/>
      <c r="AH47" s="147"/>
      <c r="AI47" s="147"/>
      <c r="AJ47" s="147"/>
      <c r="AK47" s="147"/>
      <c r="AL47" s="147"/>
      <c r="AM47" s="149"/>
      <c r="AN47" s="149"/>
      <c r="AO47" s="150"/>
      <c r="AP47" s="10"/>
      <c r="AQ47" s="12"/>
      <c r="AR47" s="10"/>
      <c r="AS47" s="13"/>
      <c r="AT47" s="151"/>
      <c r="AU47" s="152"/>
      <c r="AV47" s="147"/>
      <c r="AW47" s="147"/>
      <c r="AX47" s="147"/>
      <c r="AY47" s="147"/>
      <c r="AZ47" s="147"/>
      <c r="BA47" s="147"/>
      <c r="BB47" s="147"/>
      <c r="BC47" s="147"/>
      <c r="BD47" s="147"/>
      <c r="BE47" s="10"/>
      <c r="BF47" s="10"/>
    </row>
    <row r="48" spans="1:58" ht="14.25" x14ac:dyDescent="0.25">
      <c r="A48" s="10"/>
      <c r="B48" s="284"/>
      <c r="C48" s="145"/>
      <c r="D48" s="146"/>
      <c r="E48" s="147"/>
      <c r="F48" s="147"/>
      <c r="G48" s="147"/>
      <c r="H48" s="147"/>
      <c r="I48" s="148"/>
      <c r="J48" s="149"/>
      <c r="K48" s="150"/>
      <c r="L48" s="10"/>
      <c r="M48" s="12"/>
      <c r="N48" s="10"/>
      <c r="O48" s="13"/>
      <c r="P48" s="151"/>
      <c r="Q48" s="152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0"/>
      <c r="AE48" s="10"/>
      <c r="AF48" s="284"/>
      <c r="AG48" s="145"/>
      <c r="AH48" s="146"/>
      <c r="AI48" s="147"/>
      <c r="AJ48" s="147"/>
      <c r="AK48" s="147"/>
      <c r="AL48" s="147"/>
      <c r="AM48" s="148"/>
      <c r="AN48" s="149"/>
      <c r="AO48" s="150"/>
      <c r="AP48" s="10"/>
      <c r="AQ48" s="12"/>
      <c r="AR48" s="10"/>
      <c r="AS48" s="13"/>
      <c r="AT48" s="151"/>
      <c r="AU48" s="152"/>
      <c r="AV48" s="147"/>
      <c r="AW48" s="147"/>
      <c r="AX48" s="147"/>
      <c r="AY48" s="147"/>
      <c r="AZ48" s="147"/>
      <c r="BA48" s="147"/>
      <c r="BB48" s="147"/>
      <c r="BC48" s="147"/>
      <c r="BD48" s="147"/>
      <c r="BE48" s="10"/>
    </row>
    <row r="49" spans="1:57" ht="14.25" x14ac:dyDescent="0.25">
      <c r="A49" s="10"/>
      <c r="B49" s="284"/>
      <c r="C49" s="153"/>
      <c r="D49" s="147"/>
      <c r="E49" s="147"/>
      <c r="F49" s="147"/>
      <c r="G49" s="147"/>
      <c r="H49" s="147"/>
      <c r="I49" s="149"/>
      <c r="J49" s="149"/>
      <c r="K49" s="150"/>
      <c r="L49" s="10"/>
      <c r="M49" s="12"/>
      <c r="N49" s="10"/>
      <c r="O49" s="13"/>
      <c r="P49" s="151"/>
      <c r="Q49" s="152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0"/>
      <c r="AE49" s="10"/>
      <c r="AF49" s="284"/>
      <c r="AG49" s="153"/>
      <c r="AH49" s="147"/>
      <c r="AI49" s="147"/>
      <c r="AJ49" s="147"/>
      <c r="AK49" s="147"/>
      <c r="AL49" s="147"/>
      <c r="AM49" s="149"/>
      <c r="AN49" s="149"/>
      <c r="AO49" s="150"/>
      <c r="AP49" s="10"/>
      <c r="AQ49" s="12"/>
      <c r="AR49" s="10"/>
      <c r="AS49" s="13"/>
      <c r="AT49" s="151"/>
      <c r="AU49" s="152"/>
      <c r="AV49" s="147"/>
      <c r="AW49" s="147"/>
      <c r="AX49" s="147"/>
      <c r="AY49" s="147"/>
      <c r="AZ49" s="147"/>
      <c r="BA49" s="147"/>
      <c r="BB49" s="147"/>
      <c r="BC49" s="147"/>
      <c r="BD49" s="147"/>
      <c r="BE49" s="10"/>
    </row>
  </sheetData>
  <mergeCells count="394">
    <mergeCell ref="AH40:AL41"/>
    <mergeCell ref="AM40:AN41"/>
    <mergeCell ref="AO40:AO41"/>
    <mergeCell ref="AS40:AS41"/>
    <mergeCell ref="AT40:AU41"/>
    <mergeCell ref="AV40:AW41"/>
    <mergeCell ref="R40:V41"/>
    <mergeCell ref="W40:AA41"/>
    <mergeCell ref="AB40:AD41"/>
    <mergeCell ref="AE40:AE41"/>
    <mergeCell ref="AF40:AF41"/>
    <mergeCell ref="AG40:AG41"/>
    <mergeCell ref="BC38:BE39"/>
    <mergeCell ref="A40:A41"/>
    <mergeCell ref="B40:C41"/>
    <mergeCell ref="D40:H41"/>
    <mergeCell ref="I40:J41"/>
    <mergeCell ref="K40:K41"/>
    <mergeCell ref="O40:O41"/>
    <mergeCell ref="P40:Q41"/>
    <mergeCell ref="AG38:AG39"/>
    <mergeCell ref="AH38:AL39"/>
    <mergeCell ref="AM38:AN39"/>
    <mergeCell ref="AO38:AO39"/>
    <mergeCell ref="AS38:AS39"/>
    <mergeCell ref="AT38:AU39"/>
    <mergeCell ref="P38:Q39"/>
    <mergeCell ref="R38:V39"/>
    <mergeCell ref="W38:AA39"/>
    <mergeCell ref="AB38:AD39"/>
    <mergeCell ref="AE38:AE39"/>
    <mergeCell ref="AF38:AF39"/>
    <mergeCell ref="A38:A39"/>
    <mergeCell ref="B38:C39"/>
    <mergeCell ref="AX40:BB41"/>
    <mergeCell ref="BC40:BE41"/>
    <mergeCell ref="D38:H39"/>
    <mergeCell ref="I38:J39"/>
    <mergeCell ref="K38:K39"/>
    <mergeCell ref="O38:O39"/>
    <mergeCell ref="AO36:AO37"/>
    <mergeCell ref="AS36:AS37"/>
    <mergeCell ref="AT36:AU37"/>
    <mergeCell ref="AV36:AW37"/>
    <mergeCell ref="AX36:BB37"/>
    <mergeCell ref="AV38:AW39"/>
    <mergeCell ref="AX38:BB39"/>
    <mergeCell ref="BC36:BE37"/>
    <mergeCell ref="AB36:AD37"/>
    <mergeCell ref="AE36:AE37"/>
    <mergeCell ref="AF36:AF37"/>
    <mergeCell ref="AG36:AG37"/>
    <mergeCell ref="AH36:AL37"/>
    <mergeCell ref="AM36:AN37"/>
    <mergeCell ref="BC34:BE35"/>
    <mergeCell ref="A36:A37"/>
    <mergeCell ref="B36:C37"/>
    <mergeCell ref="D36:H37"/>
    <mergeCell ref="I36:J37"/>
    <mergeCell ref="K36:K37"/>
    <mergeCell ref="O36:O37"/>
    <mergeCell ref="P36:Q37"/>
    <mergeCell ref="R36:V37"/>
    <mergeCell ref="W36:AA37"/>
    <mergeCell ref="AM34:AN35"/>
    <mergeCell ref="AO34:AO35"/>
    <mergeCell ref="AS34:AS35"/>
    <mergeCell ref="AT34:AU35"/>
    <mergeCell ref="AV34:AW35"/>
    <mergeCell ref="AX34:BB35"/>
    <mergeCell ref="W34:AA35"/>
    <mergeCell ref="AB34:AD35"/>
    <mergeCell ref="AE34:AE35"/>
    <mergeCell ref="AF34:AF35"/>
    <mergeCell ref="AG34:AG35"/>
    <mergeCell ref="AH34:AL35"/>
    <mergeCell ref="AX32:BB33"/>
    <mergeCell ref="BC32:BE33"/>
    <mergeCell ref="A34:A35"/>
    <mergeCell ref="B34:C35"/>
    <mergeCell ref="D34:H35"/>
    <mergeCell ref="I34:J35"/>
    <mergeCell ref="K34:K35"/>
    <mergeCell ref="O34:O35"/>
    <mergeCell ref="P34:Q35"/>
    <mergeCell ref="R34:V35"/>
    <mergeCell ref="AH32:AL33"/>
    <mergeCell ref="AM32:AN33"/>
    <mergeCell ref="AO32:AO33"/>
    <mergeCell ref="AS32:AS33"/>
    <mergeCell ref="AT32:AU33"/>
    <mergeCell ref="AV32:AW33"/>
    <mergeCell ref="R32:V33"/>
    <mergeCell ref="W32:AA33"/>
    <mergeCell ref="AB32:AD33"/>
    <mergeCell ref="AE32:AE33"/>
    <mergeCell ref="AF32:AF33"/>
    <mergeCell ref="AG32:AG33"/>
    <mergeCell ref="AP30:AW31"/>
    <mergeCell ref="AX30:BB31"/>
    <mergeCell ref="BC30:BE31"/>
    <mergeCell ref="A32:A33"/>
    <mergeCell ref="B32:C33"/>
    <mergeCell ref="D32:H33"/>
    <mergeCell ref="I32:J33"/>
    <mergeCell ref="K32:K33"/>
    <mergeCell ref="O32:O33"/>
    <mergeCell ref="P32:Q33"/>
    <mergeCell ref="AE30:AE31"/>
    <mergeCell ref="AF30:AF31"/>
    <mergeCell ref="AG30:AG31"/>
    <mergeCell ref="AH30:AI31"/>
    <mergeCell ref="AJ30:AL31"/>
    <mergeCell ref="AM30:AO31"/>
    <mergeCell ref="R29:V29"/>
    <mergeCell ref="W29:AC29"/>
    <mergeCell ref="A30:A31"/>
    <mergeCell ref="B30:C31"/>
    <mergeCell ref="D30:E31"/>
    <mergeCell ref="F30:H31"/>
    <mergeCell ref="I30:K31"/>
    <mergeCell ref="L30:V31"/>
    <mergeCell ref="W30:AA31"/>
    <mergeCell ref="AB30:AD31"/>
    <mergeCell ref="AS26:AS27"/>
    <mergeCell ref="AT26:AU27"/>
    <mergeCell ref="AV26:AW27"/>
    <mergeCell ref="AX26:BB27"/>
    <mergeCell ref="BC26:BE27"/>
    <mergeCell ref="W26:AA27"/>
    <mergeCell ref="AB26:AD27"/>
    <mergeCell ref="AE26:AE27"/>
    <mergeCell ref="AF26:AG27"/>
    <mergeCell ref="AH26:AL27"/>
    <mergeCell ref="AM26:AN27"/>
    <mergeCell ref="BC24:BE25"/>
    <mergeCell ref="A26:A27"/>
    <mergeCell ref="B26:C27"/>
    <mergeCell ref="D26:H27"/>
    <mergeCell ref="I26:J27"/>
    <mergeCell ref="K26:K27"/>
    <mergeCell ref="O26:O27"/>
    <mergeCell ref="P26:Q27"/>
    <mergeCell ref="R26:V27"/>
    <mergeCell ref="AH24:AL25"/>
    <mergeCell ref="AM24:AN25"/>
    <mergeCell ref="AO24:AO25"/>
    <mergeCell ref="AS24:AS25"/>
    <mergeCell ref="AT24:AU25"/>
    <mergeCell ref="AV24:AW25"/>
    <mergeCell ref="P24:Q25"/>
    <mergeCell ref="R24:V25"/>
    <mergeCell ref="W24:AA25"/>
    <mergeCell ref="AB24:AD25"/>
    <mergeCell ref="AE24:AE25"/>
    <mergeCell ref="AF24:AG25"/>
    <mergeCell ref="A24:A25"/>
    <mergeCell ref="B24:C25"/>
    <mergeCell ref="AO26:AO27"/>
    <mergeCell ref="D24:H25"/>
    <mergeCell ref="I24:J25"/>
    <mergeCell ref="K24:K25"/>
    <mergeCell ref="O24:O25"/>
    <mergeCell ref="AO22:AO23"/>
    <mergeCell ref="AS22:AS23"/>
    <mergeCell ref="AT22:AU23"/>
    <mergeCell ref="AV22:AW23"/>
    <mergeCell ref="AX22:BB23"/>
    <mergeCell ref="AX24:BB25"/>
    <mergeCell ref="O20:O21"/>
    <mergeCell ref="BC22:BE23"/>
    <mergeCell ref="W22:AA23"/>
    <mergeCell ref="AB22:AD23"/>
    <mergeCell ref="AE22:AE23"/>
    <mergeCell ref="AF22:AG23"/>
    <mergeCell ref="AH22:AL23"/>
    <mergeCell ref="AM22:AN23"/>
    <mergeCell ref="AX20:BB21"/>
    <mergeCell ref="BC20:BE21"/>
    <mergeCell ref="AM20:AN21"/>
    <mergeCell ref="AO20:AO21"/>
    <mergeCell ref="AS20:AS21"/>
    <mergeCell ref="AT20:AU21"/>
    <mergeCell ref="AV20:AW21"/>
    <mergeCell ref="AE18:AE19"/>
    <mergeCell ref="AF18:AG19"/>
    <mergeCell ref="AH18:AL19"/>
    <mergeCell ref="AM18:AN19"/>
    <mergeCell ref="A22:A23"/>
    <mergeCell ref="B22:C23"/>
    <mergeCell ref="D22:H23"/>
    <mergeCell ref="I22:J23"/>
    <mergeCell ref="K22:K23"/>
    <mergeCell ref="O22:O23"/>
    <mergeCell ref="P22:Q23"/>
    <mergeCell ref="R22:V23"/>
    <mergeCell ref="AH20:AL21"/>
    <mergeCell ref="P20:Q21"/>
    <mergeCell ref="R20:V21"/>
    <mergeCell ref="W20:AA21"/>
    <mergeCell ref="AB20:AD21"/>
    <mergeCell ref="AE20:AE21"/>
    <mergeCell ref="AF20:AG21"/>
    <mergeCell ref="A20:A21"/>
    <mergeCell ref="B20:C21"/>
    <mergeCell ref="D20:H21"/>
    <mergeCell ref="I20:J21"/>
    <mergeCell ref="K20:K21"/>
    <mergeCell ref="AX16:BB17"/>
    <mergeCell ref="BC16:BE17"/>
    <mergeCell ref="A18:A19"/>
    <mergeCell ref="B18:C19"/>
    <mergeCell ref="D18:H19"/>
    <mergeCell ref="I18:J19"/>
    <mergeCell ref="K18:K19"/>
    <mergeCell ref="O18:O19"/>
    <mergeCell ref="P18:Q19"/>
    <mergeCell ref="R18:V19"/>
    <mergeCell ref="AE16:AE17"/>
    <mergeCell ref="AF16:AG17"/>
    <mergeCell ref="AH16:AI17"/>
    <mergeCell ref="AJ16:AL17"/>
    <mergeCell ref="AM16:AO17"/>
    <mergeCell ref="AP16:AW17"/>
    <mergeCell ref="AO18:AO19"/>
    <mergeCell ref="AS18:AS19"/>
    <mergeCell ref="AT18:AU19"/>
    <mergeCell ref="AV18:AW19"/>
    <mergeCell ref="AX18:BB19"/>
    <mergeCell ref="BC18:BE19"/>
    <mergeCell ref="W18:AA19"/>
    <mergeCell ref="AB18:AD19"/>
    <mergeCell ref="R15:V15"/>
    <mergeCell ref="W15:AC15"/>
    <mergeCell ref="A16:A17"/>
    <mergeCell ref="B16:C17"/>
    <mergeCell ref="D16:E17"/>
    <mergeCell ref="F16:H17"/>
    <mergeCell ref="I16:K17"/>
    <mergeCell ref="L16:V17"/>
    <mergeCell ref="W16:AA17"/>
    <mergeCell ref="AB16:AD17"/>
    <mergeCell ref="BE12:BE13"/>
    <mergeCell ref="BF12:BF13"/>
    <mergeCell ref="D13:F13"/>
    <mergeCell ref="G13:I13"/>
    <mergeCell ref="J13:L13"/>
    <mergeCell ref="M13:O13"/>
    <mergeCell ref="AH13:AJ13"/>
    <mergeCell ref="AC12:AC13"/>
    <mergeCell ref="AD12:AD13"/>
    <mergeCell ref="AE12:AE13"/>
    <mergeCell ref="AF12:AG13"/>
    <mergeCell ref="AT12:AV13"/>
    <mergeCell ref="AW12:AY13"/>
    <mergeCell ref="AK13:AM13"/>
    <mergeCell ref="AN13:AP13"/>
    <mergeCell ref="AQ13:AS13"/>
    <mergeCell ref="A12:A13"/>
    <mergeCell ref="B12:C13"/>
    <mergeCell ref="P12:R13"/>
    <mergeCell ref="S12:V13"/>
    <mergeCell ref="W12:Y13"/>
    <mergeCell ref="Z12:AB13"/>
    <mergeCell ref="AZ10:BA11"/>
    <mergeCell ref="BB10:BC11"/>
    <mergeCell ref="BD10:BD11"/>
    <mergeCell ref="A10:A11"/>
    <mergeCell ref="B10:C11"/>
    <mergeCell ref="AZ12:BA13"/>
    <mergeCell ref="BB12:BC13"/>
    <mergeCell ref="BD12:BD13"/>
    <mergeCell ref="BE10:BE11"/>
    <mergeCell ref="BF10:BF11"/>
    <mergeCell ref="D11:F11"/>
    <mergeCell ref="G11:I11"/>
    <mergeCell ref="J11:L11"/>
    <mergeCell ref="P11:R11"/>
    <mergeCell ref="AH11:AJ11"/>
    <mergeCell ref="AC10:AC11"/>
    <mergeCell ref="AD10:AD11"/>
    <mergeCell ref="AE10:AE11"/>
    <mergeCell ref="AF10:AG11"/>
    <mergeCell ref="AQ10:AS11"/>
    <mergeCell ref="AW10:AY11"/>
    <mergeCell ref="AK11:AM11"/>
    <mergeCell ref="AN11:AP11"/>
    <mergeCell ref="AT11:AV11"/>
    <mergeCell ref="M10:O11"/>
    <mergeCell ref="S10:V11"/>
    <mergeCell ref="W10:Y11"/>
    <mergeCell ref="Z10:AB11"/>
    <mergeCell ref="BE8:BE9"/>
    <mergeCell ref="BF8:BF9"/>
    <mergeCell ref="D9:F9"/>
    <mergeCell ref="G9:I9"/>
    <mergeCell ref="M9:O9"/>
    <mergeCell ref="P9:R9"/>
    <mergeCell ref="AH9:AJ9"/>
    <mergeCell ref="AC8:AC9"/>
    <mergeCell ref="AD8:AD9"/>
    <mergeCell ref="AE8:AE9"/>
    <mergeCell ref="AF8:AG9"/>
    <mergeCell ref="AN8:AP9"/>
    <mergeCell ref="AW8:AY9"/>
    <mergeCell ref="AK9:AM9"/>
    <mergeCell ref="AQ9:AS9"/>
    <mergeCell ref="AT9:AV9"/>
    <mergeCell ref="A8:A9"/>
    <mergeCell ref="B8:C9"/>
    <mergeCell ref="J8:L9"/>
    <mergeCell ref="S8:V9"/>
    <mergeCell ref="W8:Y9"/>
    <mergeCell ref="Z8:AB9"/>
    <mergeCell ref="AZ6:BA7"/>
    <mergeCell ref="BB6:BC7"/>
    <mergeCell ref="BD6:BD7"/>
    <mergeCell ref="A6:A7"/>
    <mergeCell ref="B6:C7"/>
    <mergeCell ref="AZ8:BA9"/>
    <mergeCell ref="BB8:BC9"/>
    <mergeCell ref="BD8:BD9"/>
    <mergeCell ref="BE6:BE7"/>
    <mergeCell ref="BF6:BF7"/>
    <mergeCell ref="D7:F7"/>
    <mergeCell ref="J7:L7"/>
    <mergeCell ref="M7:O7"/>
    <mergeCell ref="P7:R7"/>
    <mergeCell ref="AH7:AJ7"/>
    <mergeCell ref="AC6:AC7"/>
    <mergeCell ref="AD6:AD7"/>
    <mergeCell ref="AE6:AE7"/>
    <mergeCell ref="AF6:AG7"/>
    <mergeCell ref="AK6:AM7"/>
    <mergeCell ref="AW6:AY7"/>
    <mergeCell ref="AN7:AP7"/>
    <mergeCell ref="AQ7:AS7"/>
    <mergeCell ref="AT7:AV7"/>
    <mergeCell ref="G6:I7"/>
    <mergeCell ref="S6:V7"/>
    <mergeCell ref="W6:Y7"/>
    <mergeCell ref="Z6:AB7"/>
    <mergeCell ref="G5:I5"/>
    <mergeCell ref="J5:L5"/>
    <mergeCell ref="M5:O5"/>
    <mergeCell ref="P5:R5"/>
    <mergeCell ref="AK5:AM5"/>
    <mergeCell ref="AN5:AP5"/>
    <mergeCell ref="AW4:AY5"/>
    <mergeCell ref="AZ4:BA5"/>
    <mergeCell ref="BB4:BC5"/>
    <mergeCell ref="BE4:BE5"/>
    <mergeCell ref="BF4:BF5"/>
    <mergeCell ref="AC4:AC5"/>
    <mergeCell ref="AD4:AD5"/>
    <mergeCell ref="AE4:AE5"/>
    <mergeCell ref="AF4:AG5"/>
    <mergeCell ref="AH4:AJ5"/>
    <mergeCell ref="AQ5:AS5"/>
    <mergeCell ref="AT5:AV5"/>
    <mergeCell ref="AZ2:BA3"/>
    <mergeCell ref="BB2:BC3"/>
    <mergeCell ref="BE2:BE3"/>
    <mergeCell ref="BF2:BF3"/>
    <mergeCell ref="A4:A5"/>
    <mergeCell ref="B4:C5"/>
    <mergeCell ref="D4:F5"/>
    <mergeCell ref="S4:V5"/>
    <mergeCell ref="W4:Y5"/>
    <mergeCell ref="Z4:AB5"/>
    <mergeCell ref="AK2:AM3"/>
    <mergeCell ref="AN2:AP3"/>
    <mergeCell ref="AQ2:AS3"/>
    <mergeCell ref="AT2:AV3"/>
    <mergeCell ref="AW2:AY3"/>
    <mergeCell ref="S2:V3"/>
    <mergeCell ref="W2:Y3"/>
    <mergeCell ref="Z2:AB3"/>
    <mergeCell ref="AD2:AD3"/>
    <mergeCell ref="AF2:AG3"/>
    <mergeCell ref="AH2:AJ3"/>
    <mergeCell ref="B2:C3"/>
    <mergeCell ref="D2:F3"/>
    <mergeCell ref="BD4:BD5"/>
    <mergeCell ref="AG1:AI1"/>
    <mergeCell ref="G2:I3"/>
    <mergeCell ref="J2:L3"/>
    <mergeCell ref="M2:O3"/>
    <mergeCell ref="P2:R3"/>
    <mergeCell ref="A1:B1"/>
    <mergeCell ref="C1:E1"/>
    <mergeCell ref="G1:R1"/>
    <mergeCell ref="S1:AB1"/>
    <mergeCell ref="AE1:AF1"/>
  </mergeCells>
  <phoneticPr fontId="3"/>
  <pageMargins left="0.78740157480314965" right="0.78740157480314965" top="0.98425196850393704" bottom="0.98425196850393704" header="0.31496062992125984" footer="0.51181102362204722"/>
  <pageSetup paperSize="9" orientation="portrait" horizontalDpi="4294967293" verticalDpi="0" r:id="rId1"/>
  <headerFooter alignWithMargins="0">
    <oddHeader>&amp;C&amp;"ＭＳ Ｐゴシック,太字"&amp;16 2020年度　第３７回ニッサングリーンカップ
山梨県少年サッカー選手権大会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W47"/>
  <sheetViews>
    <sheetView view="pageLayout" zoomScale="85" zoomScaleNormal="60" zoomScaleSheetLayoutView="100" zoomScalePageLayoutView="85" workbookViewId="0">
      <selection activeCell="W6" sqref="W6:W7"/>
    </sheetView>
  </sheetViews>
  <sheetFormatPr defaultColWidth="9" defaultRowHeight="12.75" x14ac:dyDescent="0.25"/>
  <cols>
    <col min="1" max="1" width="3.1328125" style="61" customWidth="1"/>
    <col min="2" max="2" width="3" style="61" customWidth="1"/>
    <col min="3" max="3" width="10.73046875" style="61" customWidth="1"/>
    <col min="4" max="8" width="3.1328125" style="61" customWidth="1"/>
    <col min="9" max="15" width="2.86328125" style="61" customWidth="1"/>
    <col min="16" max="17" width="2.796875" style="61" customWidth="1"/>
    <col min="18" max="22" width="3.06640625" style="61" customWidth="1"/>
    <col min="23" max="24" width="6.6640625" style="61" customWidth="1"/>
    <col min="25" max="25" width="4.265625" style="67" customWidth="1"/>
    <col min="26" max="26" width="3.1328125" style="61" customWidth="1"/>
    <col min="27" max="27" width="3" style="61" customWidth="1"/>
    <col min="28" max="28" width="8.265625" style="61" customWidth="1"/>
    <col min="29" max="47" width="2.46484375" style="61" customWidth="1"/>
    <col min="48" max="48" width="5.59765625" style="61" customWidth="1"/>
    <col min="49" max="49" width="5.265625" style="61" customWidth="1"/>
    <col min="50" max="16384" width="9" style="61"/>
  </cols>
  <sheetData>
    <row r="1" spans="1:49" ht="34.5" customHeight="1" x14ac:dyDescent="0.25">
      <c r="A1" s="581" t="s">
        <v>239</v>
      </c>
      <c r="B1" s="581"/>
      <c r="C1" s="569" t="s">
        <v>29</v>
      </c>
      <c r="D1" s="569"/>
      <c r="E1" s="569"/>
      <c r="F1" s="582" t="s">
        <v>383</v>
      </c>
      <c r="G1" s="582"/>
      <c r="H1" s="582"/>
      <c r="I1" s="582"/>
      <c r="J1" s="582"/>
      <c r="K1" s="582"/>
      <c r="L1" s="582"/>
      <c r="M1" s="582"/>
      <c r="N1" s="582"/>
      <c r="O1" s="582"/>
      <c r="P1" s="583" t="s">
        <v>97</v>
      </c>
      <c r="Q1" s="583"/>
      <c r="R1" s="583"/>
      <c r="S1" s="583"/>
      <c r="T1" s="583"/>
      <c r="U1" s="583"/>
      <c r="V1" s="583"/>
      <c r="W1" s="583"/>
      <c r="X1" s="27"/>
      <c r="Z1" s="568" t="s">
        <v>16</v>
      </c>
      <c r="AA1" s="568"/>
      <c r="AB1" s="569" t="s">
        <v>29</v>
      </c>
      <c r="AC1" s="569"/>
      <c r="AD1" s="569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27"/>
      <c r="AP1" s="27"/>
      <c r="AQ1" s="27"/>
      <c r="AR1" s="27"/>
      <c r="AS1" s="27"/>
      <c r="AT1" s="27"/>
      <c r="AU1" s="27"/>
      <c r="AV1" s="27"/>
      <c r="AW1" s="27"/>
    </row>
    <row r="2" spans="1:49" ht="17.100000000000001" customHeight="1" x14ac:dyDescent="0.25">
      <c r="A2" s="155"/>
      <c r="B2" s="570" t="str">
        <f>A1</f>
        <v>D</v>
      </c>
      <c r="C2" s="571"/>
      <c r="D2" s="574" t="str">
        <f>B4</f>
        <v>リヴィエールFC</v>
      </c>
      <c r="E2" s="575"/>
      <c r="F2" s="576"/>
      <c r="G2" s="574" t="str">
        <f>B6</f>
        <v>塩山SSS</v>
      </c>
      <c r="H2" s="575"/>
      <c r="I2" s="576"/>
      <c r="J2" s="574" t="str">
        <f>B8</f>
        <v>新紺屋朝日SSS</v>
      </c>
      <c r="K2" s="575"/>
      <c r="L2" s="576"/>
      <c r="M2" s="574" t="str">
        <f>B10</f>
        <v>増穂SC</v>
      </c>
      <c r="N2" s="575"/>
      <c r="O2" s="576"/>
      <c r="P2" s="580" t="s">
        <v>34</v>
      </c>
      <c r="Q2" s="580"/>
      <c r="R2" s="580"/>
      <c r="S2" s="585" t="s">
        <v>35</v>
      </c>
      <c r="T2" s="585"/>
      <c r="U2" s="585" t="s">
        <v>65</v>
      </c>
      <c r="V2" s="585"/>
      <c r="W2" s="156" t="s">
        <v>66</v>
      </c>
      <c r="X2" s="587" t="s">
        <v>33</v>
      </c>
      <c r="Y2" s="68"/>
      <c r="Z2" s="155"/>
      <c r="AA2" s="570" t="str">
        <f>Z1</f>
        <v>Ａ</v>
      </c>
      <c r="AB2" s="571"/>
      <c r="AC2" s="584" t="str">
        <f>AA4</f>
        <v>リヴィエールFC</v>
      </c>
      <c r="AD2" s="575"/>
      <c r="AE2" s="576"/>
      <c r="AF2" s="584" t="str">
        <f>AA6</f>
        <v>塩山SSS</v>
      </c>
      <c r="AG2" s="575"/>
      <c r="AH2" s="576"/>
      <c r="AI2" s="584" t="str">
        <f>AA8</f>
        <v>新紺屋朝日SSS</v>
      </c>
      <c r="AJ2" s="575"/>
      <c r="AK2" s="576"/>
      <c r="AL2" s="584" t="str">
        <f>AA10</f>
        <v>増穂SC</v>
      </c>
      <c r="AM2" s="575"/>
      <c r="AN2" s="576"/>
      <c r="AO2" s="580" t="s">
        <v>34</v>
      </c>
      <c r="AP2" s="580"/>
      <c r="AQ2" s="580"/>
      <c r="AR2" s="585" t="s">
        <v>35</v>
      </c>
      <c r="AS2" s="585"/>
      <c r="AT2" s="585" t="s">
        <v>65</v>
      </c>
      <c r="AU2" s="585"/>
      <c r="AV2" s="156" t="s">
        <v>66</v>
      </c>
      <c r="AW2" s="586" t="s">
        <v>33</v>
      </c>
    </row>
    <row r="3" spans="1:49" ht="17.100000000000001" customHeight="1" x14ac:dyDescent="0.25">
      <c r="A3" s="157"/>
      <c r="B3" s="572"/>
      <c r="C3" s="573"/>
      <c r="D3" s="577"/>
      <c r="E3" s="578"/>
      <c r="F3" s="579"/>
      <c r="G3" s="577"/>
      <c r="H3" s="578"/>
      <c r="I3" s="579"/>
      <c r="J3" s="577"/>
      <c r="K3" s="578"/>
      <c r="L3" s="579"/>
      <c r="M3" s="577"/>
      <c r="N3" s="578"/>
      <c r="O3" s="579"/>
      <c r="P3" s="580"/>
      <c r="Q3" s="580"/>
      <c r="R3" s="580"/>
      <c r="S3" s="585"/>
      <c r="T3" s="585"/>
      <c r="U3" s="585"/>
      <c r="V3" s="585"/>
      <c r="W3" s="158" t="s">
        <v>67</v>
      </c>
      <c r="X3" s="587"/>
      <c r="Y3" s="68"/>
      <c r="Z3" s="157"/>
      <c r="AA3" s="572"/>
      <c r="AB3" s="573"/>
      <c r="AC3" s="577"/>
      <c r="AD3" s="578"/>
      <c r="AE3" s="579"/>
      <c r="AF3" s="577"/>
      <c r="AG3" s="578"/>
      <c r="AH3" s="579"/>
      <c r="AI3" s="577"/>
      <c r="AJ3" s="578"/>
      <c r="AK3" s="579"/>
      <c r="AL3" s="577"/>
      <c r="AM3" s="578"/>
      <c r="AN3" s="579"/>
      <c r="AO3" s="580"/>
      <c r="AP3" s="580"/>
      <c r="AQ3" s="580"/>
      <c r="AR3" s="585"/>
      <c r="AS3" s="585"/>
      <c r="AT3" s="585"/>
      <c r="AU3" s="585"/>
      <c r="AV3" s="158" t="s">
        <v>67</v>
      </c>
      <c r="AW3" s="586"/>
    </row>
    <row r="4" spans="1:49" ht="17.100000000000001" customHeight="1" x14ac:dyDescent="0.25">
      <c r="A4" s="594">
        <v>1</v>
      </c>
      <c r="B4" s="596" t="s">
        <v>196</v>
      </c>
      <c r="C4" s="597"/>
      <c r="D4" s="600"/>
      <c r="E4" s="601"/>
      <c r="F4" s="602"/>
      <c r="G4" s="272"/>
      <c r="H4" s="39" t="s">
        <v>38</v>
      </c>
      <c r="I4" s="39"/>
      <c r="J4" s="272"/>
      <c r="K4" s="39" t="s">
        <v>36</v>
      </c>
      <c r="L4" s="40"/>
      <c r="M4" s="39"/>
      <c r="N4" s="39" t="s">
        <v>38</v>
      </c>
      <c r="O4" s="39"/>
      <c r="P4" s="606">
        <f>(COUNTIF(D5:O5,"○")*3)+(COUNTIF(D5:O5,"△")*1)</f>
        <v>0</v>
      </c>
      <c r="Q4" s="606"/>
      <c r="R4" s="606"/>
      <c r="S4" s="607" t="str">
        <f>IF(SUM(F4:F11)=0,"",(SUM(F4:F11)))</f>
        <v/>
      </c>
      <c r="T4" s="607"/>
      <c r="U4" s="607" t="str">
        <f>IF(SUM(D4:D11)=0,"",(SUM(D4:D11)))</f>
        <v/>
      </c>
      <c r="V4" s="607"/>
      <c r="W4" s="591"/>
      <c r="X4" s="593"/>
      <c r="Y4" s="68"/>
      <c r="Z4" s="594">
        <v>1</v>
      </c>
      <c r="AA4" s="596" t="str">
        <f>B4</f>
        <v>リヴィエールFC</v>
      </c>
      <c r="AB4" s="597"/>
      <c r="AC4" s="600"/>
      <c r="AD4" s="601"/>
      <c r="AE4" s="602"/>
      <c r="AF4" s="272">
        <f>AE6</f>
        <v>0</v>
      </c>
      <c r="AG4" s="39" t="s">
        <v>38</v>
      </c>
      <c r="AH4" s="39">
        <f>AC6</f>
        <v>0</v>
      </c>
      <c r="AI4" s="272">
        <f>AE8</f>
        <v>0</v>
      </c>
      <c r="AJ4" s="39" t="s">
        <v>36</v>
      </c>
      <c r="AK4" s="40">
        <f>AC8</f>
        <v>0</v>
      </c>
      <c r="AL4" s="39">
        <f>AE10</f>
        <v>0</v>
      </c>
      <c r="AM4" s="39" t="s">
        <v>38</v>
      </c>
      <c r="AN4" s="39">
        <f>AC10</f>
        <v>0</v>
      </c>
      <c r="AO4" s="585">
        <f>(COUNTIF(AC5:AN5,"○")*3)+(COUNTIF(AC5:AN5,"△")*1)</f>
        <v>3</v>
      </c>
      <c r="AP4" s="585"/>
      <c r="AQ4" s="585"/>
      <c r="AR4" s="585"/>
      <c r="AS4" s="585"/>
      <c r="AT4" s="585"/>
      <c r="AU4" s="585"/>
      <c r="AV4" s="612"/>
      <c r="AW4" s="586"/>
    </row>
    <row r="5" spans="1:49" ht="17.100000000000001" customHeight="1" x14ac:dyDescent="0.25">
      <c r="A5" s="595"/>
      <c r="B5" s="598"/>
      <c r="C5" s="599"/>
      <c r="D5" s="603"/>
      <c r="E5" s="604"/>
      <c r="F5" s="605"/>
      <c r="G5" s="588" t="str">
        <f>IF(G4="","",IF(G4-I4&gt;0,"○",IF(G4-I4=0,"△","●")))</f>
        <v/>
      </c>
      <c r="H5" s="589"/>
      <c r="I5" s="590"/>
      <c r="J5" s="588" t="str">
        <f>IF(J4="","",IF(J4-L4&gt;0,"○",IF(J4-L4=0,"△","●")))</f>
        <v/>
      </c>
      <c r="K5" s="589"/>
      <c r="L5" s="590"/>
      <c r="M5" s="588" t="str">
        <f>IF(M4="","",IF(M4-O4&gt;0,"○",IF(M4-O4=0,"△","●")))</f>
        <v/>
      </c>
      <c r="N5" s="589"/>
      <c r="O5" s="590"/>
      <c r="P5" s="606"/>
      <c r="Q5" s="606"/>
      <c r="R5" s="606"/>
      <c r="S5" s="607"/>
      <c r="T5" s="607"/>
      <c r="U5" s="607"/>
      <c r="V5" s="607"/>
      <c r="W5" s="592"/>
      <c r="X5" s="593"/>
      <c r="Y5" s="68"/>
      <c r="Z5" s="595"/>
      <c r="AA5" s="598"/>
      <c r="AB5" s="599"/>
      <c r="AC5" s="603"/>
      <c r="AD5" s="604"/>
      <c r="AE5" s="605"/>
      <c r="AF5" s="588" t="str">
        <f>IF(AF4="","",IF(AF4-AH4&gt;0,"○",IF(AF4-AH4=0,"△","●")))</f>
        <v>△</v>
      </c>
      <c r="AG5" s="589"/>
      <c r="AH5" s="590"/>
      <c r="AI5" s="588" t="str">
        <f>IF(AI4="","",IF(AI4-AK4&gt;0,"○",IF(AI4-AK4=0,"△","●")))</f>
        <v>△</v>
      </c>
      <c r="AJ5" s="589"/>
      <c r="AK5" s="590"/>
      <c r="AL5" s="588" t="str">
        <f>IF(AL4="","",IF(AL4-AN4&gt;0,"○",IF(AL4-AN4=0,"△","●")))</f>
        <v>△</v>
      </c>
      <c r="AM5" s="589"/>
      <c r="AN5" s="590"/>
      <c r="AO5" s="585"/>
      <c r="AP5" s="585"/>
      <c r="AQ5" s="585"/>
      <c r="AR5" s="585"/>
      <c r="AS5" s="585"/>
      <c r="AT5" s="585"/>
      <c r="AU5" s="585"/>
      <c r="AV5" s="613"/>
      <c r="AW5" s="586"/>
    </row>
    <row r="6" spans="1:49" ht="17.100000000000001" customHeight="1" x14ac:dyDescent="0.25">
      <c r="A6" s="585">
        <v>2</v>
      </c>
      <c r="B6" s="608" t="s">
        <v>205</v>
      </c>
      <c r="C6" s="609"/>
      <c r="D6" s="36"/>
      <c r="E6" s="37" t="s">
        <v>38</v>
      </c>
      <c r="F6" s="38"/>
      <c r="G6" s="600"/>
      <c r="H6" s="601"/>
      <c r="I6" s="602"/>
      <c r="J6" s="272"/>
      <c r="K6" s="39" t="s">
        <v>36</v>
      </c>
      <c r="L6" s="40"/>
      <c r="M6" s="39"/>
      <c r="N6" s="39" t="s">
        <v>36</v>
      </c>
      <c r="O6" s="39"/>
      <c r="P6" s="606">
        <f t="shared" ref="P6" si="0">(COUNTIF(D7:O7,"○")*3)+(COUNTIF(D7:O7,"△")*1)</f>
        <v>0</v>
      </c>
      <c r="Q6" s="606"/>
      <c r="R6" s="606"/>
      <c r="S6" s="607" t="str">
        <f>IF(SUM(I4:I11)=0,"",(SUM(I4:I11)))</f>
        <v/>
      </c>
      <c r="T6" s="607"/>
      <c r="U6" s="607" t="str">
        <f>IF(SUM(G4:G11)=0,"",(SUM(G4:G11)))</f>
        <v/>
      </c>
      <c r="V6" s="607"/>
      <c r="W6" s="591"/>
      <c r="X6" s="593"/>
      <c r="Y6" s="68"/>
      <c r="Z6" s="585">
        <v>2</v>
      </c>
      <c r="AA6" s="596" t="str">
        <f t="shared" ref="AA6" si="1">B6</f>
        <v>塩山SSS</v>
      </c>
      <c r="AB6" s="597"/>
      <c r="AC6" s="36"/>
      <c r="AD6" s="37" t="s">
        <v>38</v>
      </c>
      <c r="AE6" s="38"/>
      <c r="AF6" s="600"/>
      <c r="AG6" s="601"/>
      <c r="AH6" s="602"/>
      <c r="AI6" s="272">
        <f>AH8</f>
        <v>0</v>
      </c>
      <c r="AJ6" s="39" t="s">
        <v>36</v>
      </c>
      <c r="AK6" s="40">
        <f>AF8</f>
        <v>0</v>
      </c>
      <c r="AL6" s="39">
        <f>AH10</f>
        <v>0</v>
      </c>
      <c r="AM6" s="39" t="s">
        <v>36</v>
      </c>
      <c r="AN6" s="39">
        <f>AF10</f>
        <v>0</v>
      </c>
      <c r="AO6" s="585">
        <f t="shared" ref="AO6" si="2">(COUNTIF(AC7:AN7,"○")*3)+(COUNTIF(AC7:AN7,"△")*1)</f>
        <v>2</v>
      </c>
      <c r="AP6" s="585"/>
      <c r="AQ6" s="585"/>
      <c r="AR6" s="585"/>
      <c r="AS6" s="585"/>
      <c r="AT6" s="585"/>
      <c r="AU6" s="585"/>
      <c r="AV6" s="612"/>
      <c r="AW6" s="586"/>
    </row>
    <row r="7" spans="1:49" ht="17.100000000000001" customHeight="1" x14ac:dyDescent="0.25">
      <c r="A7" s="585"/>
      <c r="B7" s="610"/>
      <c r="C7" s="611"/>
      <c r="D7" s="614" t="str">
        <f>IF(D6="","",IF(D6-F6&gt;0,"○",IF(D6-F6=0,"△","●")))</f>
        <v/>
      </c>
      <c r="E7" s="615"/>
      <c r="F7" s="616"/>
      <c r="G7" s="603"/>
      <c r="H7" s="604"/>
      <c r="I7" s="605"/>
      <c r="J7" s="588" t="str">
        <f>IF(J6="","",IF(J6-L6&gt;0,"○",IF(J6-L6=0,"△","●")))</f>
        <v/>
      </c>
      <c r="K7" s="589"/>
      <c r="L7" s="590"/>
      <c r="M7" s="588" t="str">
        <f>IF(M6="","",IF(M6-O6&gt;0,"○",IF(M6-O6=0,"△","●")))</f>
        <v/>
      </c>
      <c r="N7" s="589"/>
      <c r="O7" s="590"/>
      <c r="P7" s="606"/>
      <c r="Q7" s="606"/>
      <c r="R7" s="606"/>
      <c r="S7" s="607"/>
      <c r="T7" s="607"/>
      <c r="U7" s="607"/>
      <c r="V7" s="607"/>
      <c r="W7" s="592"/>
      <c r="X7" s="593"/>
      <c r="Y7" s="68"/>
      <c r="Z7" s="585"/>
      <c r="AA7" s="598"/>
      <c r="AB7" s="599"/>
      <c r="AC7" s="614" t="str">
        <f>IF(AC6="","",IF(AC6-AE6&gt;0,"○",IF(AC6-AE6=0,"△","●")))</f>
        <v/>
      </c>
      <c r="AD7" s="615"/>
      <c r="AE7" s="616"/>
      <c r="AF7" s="603"/>
      <c r="AG7" s="604"/>
      <c r="AH7" s="605"/>
      <c r="AI7" s="588" t="str">
        <f>IF(AI6="","",IF(AI6-AK6&gt;0,"○",IF(AI6-AK6=0,"△","●")))</f>
        <v>△</v>
      </c>
      <c r="AJ7" s="589"/>
      <c r="AK7" s="590"/>
      <c r="AL7" s="588" t="str">
        <f>IF(AL6="","",IF(AL6-AN6&gt;0,"○",IF(AL6-AN6=0,"△","●")))</f>
        <v>△</v>
      </c>
      <c r="AM7" s="589"/>
      <c r="AN7" s="590"/>
      <c r="AO7" s="585"/>
      <c r="AP7" s="585"/>
      <c r="AQ7" s="585"/>
      <c r="AR7" s="585"/>
      <c r="AS7" s="585"/>
      <c r="AT7" s="585"/>
      <c r="AU7" s="585"/>
      <c r="AV7" s="613"/>
      <c r="AW7" s="586"/>
    </row>
    <row r="8" spans="1:49" ht="17.100000000000001" customHeight="1" x14ac:dyDescent="0.25">
      <c r="A8" s="594">
        <v>3</v>
      </c>
      <c r="B8" s="617" t="s">
        <v>208</v>
      </c>
      <c r="C8" s="597"/>
      <c r="D8" s="36"/>
      <c r="E8" s="37" t="s">
        <v>38</v>
      </c>
      <c r="F8" s="38"/>
      <c r="G8" s="37"/>
      <c r="H8" s="37" t="s">
        <v>38</v>
      </c>
      <c r="I8" s="38"/>
      <c r="J8" s="600"/>
      <c r="K8" s="601"/>
      <c r="L8" s="602"/>
      <c r="M8" s="272"/>
      <c r="N8" s="39" t="s">
        <v>36</v>
      </c>
      <c r="O8" s="40"/>
      <c r="P8" s="606">
        <f t="shared" ref="P8" si="3">(COUNTIF(D9:O9,"○")*3)+(COUNTIF(D9:O9,"△")*1)</f>
        <v>0</v>
      </c>
      <c r="Q8" s="606"/>
      <c r="R8" s="606"/>
      <c r="S8" s="607" t="str">
        <f>IF(SUM(L4:L11)=0,"",(SUM(L4:L11)))</f>
        <v/>
      </c>
      <c r="T8" s="607"/>
      <c r="U8" s="607" t="str">
        <f>IF(SUM(J4:J11)=0,"",(SUM(J4:J11)))</f>
        <v/>
      </c>
      <c r="V8" s="607"/>
      <c r="W8" s="591"/>
      <c r="X8" s="593"/>
      <c r="Y8" s="68"/>
      <c r="Z8" s="594">
        <v>3</v>
      </c>
      <c r="AA8" s="596" t="str">
        <f t="shared" ref="AA8" si="4">B8</f>
        <v>新紺屋朝日SSS</v>
      </c>
      <c r="AB8" s="597"/>
      <c r="AC8" s="36"/>
      <c r="AD8" s="37" t="s">
        <v>38</v>
      </c>
      <c r="AE8" s="38"/>
      <c r="AF8" s="37"/>
      <c r="AG8" s="37" t="s">
        <v>38</v>
      </c>
      <c r="AH8" s="38"/>
      <c r="AI8" s="600"/>
      <c r="AJ8" s="601"/>
      <c r="AK8" s="602"/>
      <c r="AL8" s="272">
        <f>AK10</f>
        <v>0</v>
      </c>
      <c r="AM8" s="39" t="s">
        <v>36</v>
      </c>
      <c r="AN8" s="40">
        <f>AI10</f>
        <v>0</v>
      </c>
      <c r="AO8" s="585">
        <f t="shared" ref="AO8" si="5">(COUNTIF(AC9:AN9,"○")*3)+(COUNTIF(AC9:AN9,"△")*1)</f>
        <v>1</v>
      </c>
      <c r="AP8" s="585"/>
      <c r="AQ8" s="585"/>
      <c r="AR8" s="585"/>
      <c r="AS8" s="585"/>
      <c r="AT8" s="585"/>
      <c r="AU8" s="585"/>
      <c r="AV8" s="612"/>
      <c r="AW8" s="586"/>
    </row>
    <row r="9" spans="1:49" ht="17.100000000000001" customHeight="1" x14ac:dyDescent="0.25">
      <c r="A9" s="595"/>
      <c r="B9" s="583"/>
      <c r="C9" s="599"/>
      <c r="D9" s="614" t="str">
        <f>IF(D8="","",IF(D8-F8&gt;0,"○",IF(D8-F8=0,"△","●")))</f>
        <v/>
      </c>
      <c r="E9" s="615"/>
      <c r="F9" s="616"/>
      <c r="G9" s="614" t="str">
        <f>IF(G8="","",IF(G8-I8&gt;0,"○",IF(G8-I8=0,"△","●")))</f>
        <v/>
      </c>
      <c r="H9" s="615"/>
      <c r="I9" s="616"/>
      <c r="J9" s="603"/>
      <c r="K9" s="604"/>
      <c r="L9" s="605"/>
      <c r="M9" s="588" t="str">
        <f>IF(M8="","",IF(M8-O8&gt;0,"○",IF(M8-O8=0,"△","●")))</f>
        <v/>
      </c>
      <c r="N9" s="589"/>
      <c r="O9" s="590"/>
      <c r="P9" s="606"/>
      <c r="Q9" s="606"/>
      <c r="R9" s="606"/>
      <c r="S9" s="607"/>
      <c r="T9" s="607"/>
      <c r="U9" s="607"/>
      <c r="V9" s="607"/>
      <c r="W9" s="592"/>
      <c r="X9" s="593"/>
      <c r="Y9" s="68"/>
      <c r="Z9" s="595"/>
      <c r="AA9" s="598"/>
      <c r="AB9" s="599"/>
      <c r="AC9" s="614" t="str">
        <f>IF(AC8="","",IF(AC8-AE8&gt;0,"○",IF(AC8-AE8=0,"△","●")))</f>
        <v/>
      </c>
      <c r="AD9" s="615"/>
      <c r="AE9" s="616"/>
      <c r="AF9" s="614" t="str">
        <f>IF(AF8="","",IF(AF8-AH8&gt;0,"○",IF(AF8-AH8=0,"△","●")))</f>
        <v/>
      </c>
      <c r="AG9" s="615"/>
      <c r="AH9" s="616"/>
      <c r="AI9" s="603"/>
      <c r="AJ9" s="604"/>
      <c r="AK9" s="605"/>
      <c r="AL9" s="588" t="str">
        <f>IF(AL8="","",IF(AL8-AN8&gt;0,"○",IF(AL8-AN8=0,"△","●")))</f>
        <v>△</v>
      </c>
      <c r="AM9" s="589"/>
      <c r="AN9" s="590"/>
      <c r="AO9" s="585"/>
      <c r="AP9" s="585"/>
      <c r="AQ9" s="585"/>
      <c r="AR9" s="585"/>
      <c r="AS9" s="585"/>
      <c r="AT9" s="585"/>
      <c r="AU9" s="585"/>
      <c r="AV9" s="613"/>
      <c r="AW9" s="586"/>
    </row>
    <row r="10" spans="1:49" ht="17.100000000000001" customHeight="1" x14ac:dyDescent="0.25">
      <c r="A10" s="585">
        <v>4</v>
      </c>
      <c r="B10" s="617" t="s">
        <v>197</v>
      </c>
      <c r="C10" s="597"/>
      <c r="D10" s="36"/>
      <c r="E10" s="37" t="s">
        <v>36</v>
      </c>
      <c r="F10" s="38"/>
      <c r="G10" s="37"/>
      <c r="H10" s="37" t="s">
        <v>38</v>
      </c>
      <c r="I10" s="37"/>
      <c r="J10" s="36"/>
      <c r="K10" s="37" t="s">
        <v>38</v>
      </c>
      <c r="L10" s="38"/>
      <c r="M10" s="600"/>
      <c r="N10" s="601"/>
      <c r="O10" s="602"/>
      <c r="P10" s="606">
        <f t="shared" ref="P10" si="6">(COUNTIF(D11:O11,"○")*3)+(COUNTIF(D11:O11,"△")*1)</f>
        <v>0</v>
      </c>
      <c r="Q10" s="606"/>
      <c r="R10" s="606"/>
      <c r="S10" s="607" t="str">
        <f>IF(SUM(O4:O11)=0,"",(SUM(O4:O11)))</f>
        <v/>
      </c>
      <c r="T10" s="607"/>
      <c r="U10" s="607" t="str">
        <f>IF(SUM(M4:M11)=0,"",(SUM(M4:M11)))</f>
        <v/>
      </c>
      <c r="V10" s="607"/>
      <c r="W10" s="591"/>
      <c r="X10" s="593"/>
      <c r="Y10" s="68"/>
      <c r="Z10" s="585">
        <v>4</v>
      </c>
      <c r="AA10" s="596" t="str">
        <f t="shared" ref="AA10" si="7">B10</f>
        <v>増穂SC</v>
      </c>
      <c r="AB10" s="597"/>
      <c r="AC10" s="36"/>
      <c r="AD10" s="37" t="s">
        <v>36</v>
      </c>
      <c r="AE10" s="38"/>
      <c r="AF10" s="37"/>
      <c r="AG10" s="37" t="s">
        <v>38</v>
      </c>
      <c r="AH10" s="37"/>
      <c r="AI10" s="36"/>
      <c r="AJ10" s="37" t="s">
        <v>38</v>
      </c>
      <c r="AK10" s="38"/>
      <c r="AL10" s="600"/>
      <c r="AM10" s="601"/>
      <c r="AN10" s="602"/>
      <c r="AO10" s="585">
        <f t="shared" ref="AO10" si="8">(COUNTIF(AC11:AN11,"○")*3)+(COUNTIF(AC11:AN11,"△")*1)</f>
        <v>0</v>
      </c>
      <c r="AP10" s="585"/>
      <c r="AQ10" s="585"/>
      <c r="AR10" s="585"/>
      <c r="AS10" s="585"/>
      <c r="AT10" s="585"/>
      <c r="AU10" s="585"/>
      <c r="AV10" s="612"/>
      <c r="AW10" s="586"/>
    </row>
    <row r="11" spans="1:49" ht="17.100000000000001" customHeight="1" x14ac:dyDescent="0.25">
      <c r="A11" s="585"/>
      <c r="B11" s="583"/>
      <c r="C11" s="599"/>
      <c r="D11" s="614" t="str">
        <f>IF(D10="","",IF(D10-F10&gt;0,"○",IF(D10-F10=0,"△","●")))</f>
        <v/>
      </c>
      <c r="E11" s="615"/>
      <c r="F11" s="616"/>
      <c r="G11" s="614" t="str">
        <f>IF(G10="","",IF(G10-I10&gt;0,"○",IF(G10-I10=0,"△","●")))</f>
        <v/>
      </c>
      <c r="H11" s="615"/>
      <c r="I11" s="616"/>
      <c r="J11" s="614" t="str">
        <f>IF(J10="","",IF(J10-L10&gt;0,"○",IF(J10-L10=0,"△","●")))</f>
        <v/>
      </c>
      <c r="K11" s="615"/>
      <c r="L11" s="616"/>
      <c r="M11" s="603"/>
      <c r="N11" s="604"/>
      <c r="O11" s="605"/>
      <c r="P11" s="606"/>
      <c r="Q11" s="606"/>
      <c r="R11" s="606"/>
      <c r="S11" s="607"/>
      <c r="T11" s="607"/>
      <c r="U11" s="607"/>
      <c r="V11" s="607"/>
      <c r="W11" s="592"/>
      <c r="X11" s="593"/>
      <c r="Y11" s="68"/>
      <c r="Z11" s="585"/>
      <c r="AA11" s="598"/>
      <c r="AB11" s="599"/>
      <c r="AC11" s="614" t="str">
        <f>IF(AC10="","",IF(AC10-AE10&gt;0,"○",IF(AC10-AE10=0,"△","●")))</f>
        <v/>
      </c>
      <c r="AD11" s="615"/>
      <c r="AE11" s="616"/>
      <c r="AF11" s="614" t="str">
        <f>IF(AF10="","",IF(AF10-AH10&gt;0,"○",IF(AF10-AH10=0,"△","●")))</f>
        <v/>
      </c>
      <c r="AG11" s="615"/>
      <c r="AH11" s="616"/>
      <c r="AI11" s="614" t="str">
        <f>IF(AI10="","",IF(AI10-AK10&gt;0,"○",IF(AI10-AK10=0,"△","●")))</f>
        <v/>
      </c>
      <c r="AJ11" s="615"/>
      <c r="AK11" s="616"/>
      <c r="AL11" s="603"/>
      <c r="AM11" s="604"/>
      <c r="AN11" s="605"/>
      <c r="AO11" s="585"/>
      <c r="AP11" s="585"/>
      <c r="AQ11" s="585"/>
      <c r="AR11" s="585"/>
      <c r="AS11" s="585"/>
      <c r="AT11" s="585"/>
      <c r="AU11" s="585"/>
      <c r="AV11" s="613"/>
      <c r="AW11" s="586"/>
    </row>
    <row r="12" spans="1:49" ht="17.100000000000001" customHeight="1" x14ac:dyDescent="0.25">
      <c r="A12" s="67"/>
      <c r="B12" s="67"/>
      <c r="C12" s="67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59"/>
      <c r="Q12" s="159"/>
      <c r="R12" s="159"/>
      <c r="S12" s="159"/>
      <c r="T12" s="159"/>
      <c r="U12" s="159"/>
      <c r="V12" s="159"/>
      <c r="W12" s="159"/>
      <c r="X12" s="68"/>
      <c r="Y12" s="68"/>
      <c r="Z12" s="67"/>
      <c r="AA12" s="67"/>
      <c r="AB12" s="67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159"/>
      <c r="AP12" s="159"/>
      <c r="AQ12" s="159"/>
      <c r="AR12" s="159"/>
      <c r="AS12" s="159"/>
      <c r="AT12" s="159"/>
      <c r="AU12" s="159"/>
      <c r="AV12" s="159"/>
      <c r="AW12" s="68"/>
    </row>
    <row r="13" spans="1:49" ht="16.899999999999999" customHeight="1" x14ac:dyDescent="0.25">
      <c r="B13" s="67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60" t="s">
        <v>98</v>
      </c>
      <c r="P13" s="159"/>
      <c r="Q13" s="159"/>
      <c r="R13" s="159"/>
      <c r="S13" s="159"/>
      <c r="T13" s="683" t="s">
        <v>270</v>
      </c>
      <c r="U13" s="683"/>
      <c r="V13" s="683"/>
      <c r="W13" s="683"/>
      <c r="X13" s="68"/>
      <c r="Y13" s="68"/>
      <c r="AA13" s="67"/>
      <c r="AB13" s="67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159"/>
      <c r="AP13" s="159"/>
      <c r="AQ13" s="159"/>
      <c r="AR13" s="159"/>
      <c r="AS13" s="159"/>
      <c r="AT13" s="159"/>
      <c r="AU13" s="159"/>
      <c r="AV13" s="159"/>
      <c r="AW13" s="68"/>
    </row>
    <row r="14" spans="1:49" ht="17.100000000000001" customHeight="1" x14ac:dyDescent="0.25">
      <c r="A14" s="641" t="s">
        <v>5</v>
      </c>
      <c r="B14" s="584" t="s">
        <v>6</v>
      </c>
      <c r="C14" s="576"/>
      <c r="D14" s="643" t="str">
        <f>B2</f>
        <v>D</v>
      </c>
      <c r="E14" s="644"/>
      <c r="F14" s="644" t="s">
        <v>29</v>
      </c>
      <c r="G14" s="644"/>
      <c r="H14" s="644"/>
      <c r="I14" s="273"/>
      <c r="J14" s="644" t="s">
        <v>84</v>
      </c>
      <c r="K14" s="644"/>
      <c r="L14" s="644"/>
      <c r="M14" s="644"/>
      <c r="N14" s="647" t="s">
        <v>251</v>
      </c>
      <c r="O14" s="647"/>
      <c r="P14" s="647"/>
      <c r="Q14" s="647"/>
      <c r="R14" s="647"/>
      <c r="S14" s="647"/>
      <c r="T14" s="647"/>
      <c r="U14" s="647"/>
      <c r="V14" s="648"/>
      <c r="W14" s="619" t="s">
        <v>85</v>
      </c>
      <c r="X14" s="594" t="s">
        <v>8</v>
      </c>
      <c r="Y14" s="70"/>
      <c r="Z14" s="639" t="s">
        <v>5</v>
      </c>
      <c r="AA14" s="584" t="s">
        <v>6</v>
      </c>
      <c r="AB14" s="576"/>
      <c r="AC14" s="640" t="str">
        <f>AA2</f>
        <v>Ａ</v>
      </c>
      <c r="AD14" s="618"/>
      <c r="AE14" s="618" t="s">
        <v>29</v>
      </c>
      <c r="AF14" s="618"/>
      <c r="AG14" s="618"/>
      <c r="AH14" s="161"/>
      <c r="AI14" s="618" t="s">
        <v>84</v>
      </c>
      <c r="AJ14" s="618"/>
      <c r="AK14" s="618"/>
      <c r="AL14" s="618"/>
      <c r="AM14" s="618"/>
      <c r="AN14" s="618"/>
      <c r="AO14" s="618"/>
      <c r="AP14" s="618"/>
      <c r="AQ14" s="618"/>
      <c r="AR14" s="618"/>
      <c r="AS14" s="618"/>
      <c r="AT14" s="618"/>
      <c r="AU14" s="597"/>
      <c r="AV14" s="619" t="s">
        <v>85</v>
      </c>
      <c r="AW14" s="594" t="s">
        <v>8</v>
      </c>
    </row>
    <row r="15" spans="1:49" ht="17.100000000000001" customHeight="1" x14ac:dyDescent="0.25">
      <c r="A15" s="642"/>
      <c r="B15" s="577"/>
      <c r="C15" s="579"/>
      <c r="D15" s="645"/>
      <c r="E15" s="646"/>
      <c r="F15" s="646"/>
      <c r="G15" s="646"/>
      <c r="H15" s="646"/>
      <c r="I15" s="274"/>
      <c r="J15" s="646"/>
      <c r="K15" s="646"/>
      <c r="L15" s="646"/>
      <c r="M15" s="646"/>
      <c r="N15" s="649"/>
      <c r="O15" s="649"/>
      <c r="P15" s="649"/>
      <c r="Q15" s="649"/>
      <c r="R15" s="649"/>
      <c r="S15" s="649"/>
      <c r="T15" s="649"/>
      <c r="U15" s="649"/>
      <c r="V15" s="650"/>
      <c r="W15" s="638"/>
      <c r="X15" s="595"/>
      <c r="Y15" s="70"/>
      <c r="Z15" s="639"/>
      <c r="AA15" s="577"/>
      <c r="AB15" s="579"/>
      <c r="AC15" s="598"/>
      <c r="AD15" s="583"/>
      <c r="AE15" s="583"/>
      <c r="AF15" s="583"/>
      <c r="AG15" s="583"/>
      <c r="AH15" s="162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99"/>
      <c r="AV15" s="620"/>
      <c r="AW15" s="620"/>
    </row>
    <row r="16" spans="1:49" ht="17.100000000000001" customHeight="1" x14ac:dyDescent="0.3">
      <c r="A16" s="621">
        <v>1</v>
      </c>
      <c r="B16" s="623">
        <v>0.4375</v>
      </c>
      <c r="C16" s="624"/>
      <c r="D16" s="627" t="str">
        <f>B8</f>
        <v>新紺屋朝日SSS</v>
      </c>
      <c r="E16" s="628"/>
      <c r="F16" s="628"/>
      <c r="G16" s="628"/>
      <c r="H16" s="609"/>
      <c r="I16" s="630"/>
      <c r="J16" s="631"/>
      <c r="K16" s="634" t="s">
        <v>39</v>
      </c>
      <c r="L16" s="113"/>
      <c r="M16" s="114" t="s">
        <v>38</v>
      </c>
      <c r="N16" s="113"/>
      <c r="O16" s="636" t="s">
        <v>40</v>
      </c>
      <c r="P16" s="644"/>
      <c r="Q16" s="652"/>
      <c r="R16" s="640" t="str">
        <f>B10</f>
        <v>増穂SC</v>
      </c>
      <c r="S16" s="618"/>
      <c r="T16" s="618"/>
      <c r="U16" s="618"/>
      <c r="V16" s="597"/>
      <c r="W16" s="651" t="str">
        <f>B6</f>
        <v>塩山SSS</v>
      </c>
      <c r="X16" s="651" t="str">
        <f>B4</f>
        <v>リヴィエールFC</v>
      </c>
      <c r="Y16" s="70"/>
      <c r="Z16" s="664">
        <v>1</v>
      </c>
      <c r="AA16" s="623">
        <f>B16</f>
        <v>0.4375</v>
      </c>
      <c r="AB16" s="624"/>
      <c r="AC16" s="654" t="str">
        <f>D16</f>
        <v>新紺屋朝日SSS</v>
      </c>
      <c r="AD16" s="654"/>
      <c r="AE16" s="654"/>
      <c r="AF16" s="654"/>
      <c r="AG16" s="654"/>
      <c r="AH16" s="656"/>
      <c r="AI16" s="657"/>
      <c r="AJ16" s="660" t="s">
        <v>39</v>
      </c>
      <c r="AK16" s="26"/>
      <c r="AL16" s="127" t="s">
        <v>38</v>
      </c>
      <c r="AM16" s="26"/>
      <c r="AN16" s="662" t="s">
        <v>40</v>
      </c>
      <c r="AO16" s="640"/>
      <c r="AP16" s="597"/>
      <c r="AQ16" s="654" t="str">
        <f>R16</f>
        <v>増穂SC</v>
      </c>
      <c r="AR16" s="654"/>
      <c r="AS16" s="654"/>
      <c r="AT16" s="654"/>
      <c r="AU16" s="654"/>
      <c r="AV16" s="651" t="str">
        <f>W16</f>
        <v>塩山SSS</v>
      </c>
      <c r="AW16" s="651" t="str">
        <f>X16</f>
        <v>リヴィエールFC</v>
      </c>
    </row>
    <row r="17" spans="1:49" ht="17.100000000000001" customHeight="1" x14ac:dyDescent="0.3">
      <c r="A17" s="622"/>
      <c r="B17" s="625"/>
      <c r="C17" s="626"/>
      <c r="D17" s="629"/>
      <c r="E17" s="610"/>
      <c r="F17" s="610"/>
      <c r="G17" s="610"/>
      <c r="H17" s="611"/>
      <c r="I17" s="632"/>
      <c r="J17" s="633"/>
      <c r="K17" s="635"/>
      <c r="L17" s="115"/>
      <c r="M17" s="116" t="s">
        <v>38</v>
      </c>
      <c r="N17" s="115"/>
      <c r="O17" s="637"/>
      <c r="P17" s="646"/>
      <c r="Q17" s="653"/>
      <c r="R17" s="598"/>
      <c r="S17" s="583"/>
      <c r="T17" s="583"/>
      <c r="U17" s="583"/>
      <c r="V17" s="599"/>
      <c r="W17" s="620"/>
      <c r="X17" s="620"/>
      <c r="Y17" s="70"/>
      <c r="Z17" s="664"/>
      <c r="AA17" s="625"/>
      <c r="AB17" s="626"/>
      <c r="AC17" s="655"/>
      <c r="AD17" s="655"/>
      <c r="AE17" s="655"/>
      <c r="AF17" s="655"/>
      <c r="AG17" s="655"/>
      <c r="AH17" s="658"/>
      <c r="AI17" s="659"/>
      <c r="AJ17" s="661"/>
      <c r="AK17" s="27"/>
      <c r="AL17" s="278" t="s">
        <v>38</v>
      </c>
      <c r="AM17" s="27"/>
      <c r="AN17" s="663"/>
      <c r="AO17" s="598"/>
      <c r="AP17" s="599"/>
      <c r="AQ17" s="655"/>
      <c r="AR17" s="655"/>
      <c r="AS17" s="655"/>
      <c r="AT17" s="655"/>
      <c r="AU17" s="655"/>
      <c r="AV17" s="620"/>
      <c r="AW17" s="620"/>
    </row>
    <row r="18" spans="1:49" ht="17.100000000000001" customHeight="1" x14ac:dyDescent="0.3">
      <c r="A18" s="621">
        <v>2</v>
      </c>
      <c r="B18" s="623">
        <v>0.47916666666666669</v>
      </c>
      <c r="C18" s="624"/>
      <c r="D18" s="627" t="str">
        <f>B4</f>
        <v>リヴィエールFC</v>
      </c>
      <c r="E18" s="628"/>
      <c r="F18" s="628"/>
      <c r="G18" s="628"/>
      <c r="H18" s="609"/>
      <c r="I18" s="630"/>
      <c r="J18" s="631"/>
      <c r="K18" s="634" t="s">
        <v>39</v>
      </c>
      <c r="L18" s="113"/>
      <c r="M18" s="114" t="s">
        <v>38</v>
      </c>
      <c r="N18" s="113"/>
      <c r="O18" s="636" t="s">
        <v>40</v>
      </c>
      <c r="P18" s="644"/>
      <c r="Q18" s="652"/>
      <c r="R18" s="640" t="str">
        <f>B6</f>
        <v>塩山SSS</v>
      </c>
      <c r="S18" s="618"/>
      <c r="T18" s="618"/>
      <c r="U18" s="618"/>
      <c r="V18" s="597"/>
      <c r="W18" s="651" t="str">
        <f>B10</f>
        <v>増穂SC</v>
      </c>
      <c r="X18" s="651" t="str">
        <f>B8</f>
        <v>新紺屋朝日SSS</v>
      </c>
      <c r="Y18" s="70"/>
      <c r="Z18" s="664">
        <v>2</v>
      </c>
      <c r="AA18" s="623">
        <f t="shared" ref="AA18" si="9">B18</f>
        <v>0.47916666666666669</v>
      </c>
      <c r="AB18" s="624"/>
      <c r="AC18" s="654" t="str">
        <f t="shared" ref="AC18" si="10">D18</f>
        <v>リヴィエールFC</v>
      </c>
      <c r="AD18" s="654"/>
      <c r="AE18" s="654"/>
      <c r="AF18" s="654"/>
      <c r="AG18" s="654"/>
      <c r="AH18" s="656"/>
      <c r="AI18" s="657"/>
      <c r="AJ18" s="660" t="s">
        <v>39</v>
      </c>
      <c r="AK18" s="26"/>
      <c r="AL18" s="127" t="s">
        <v>38</v>
      </c>
      <c r="AM18" s="26"/>
      <c r="AN18" s="662" t="s">
        <v>40</v>
      </c>
      <c r="AO18" s="640"/>
      <c r="AP18" s="597"/>
      <c r="AQ18" s="654" t="str">
        <f t="shared" ref="AQ18" si="11">R18</f>
        <v>塩山SSS</v>
      </c>
      <c r="AR18" s="654"/>
      <c r="AS18" s="654"/>
      <c r="AT18" s="654"/>
      <c r="AU18" s="654"/>
      <c r="AV18" s="651" t="str">
        <f t="shared" ref="AV18:AW18" si="12">W18</f>
        <v>増穂SC</v>
      </c>
      <c r="AW18" s="651" t="str">
        <f t="shared" si="12"/>
        <v>新紺屋朝日SSS</v>
      </c>
    </row>
    <row r="19" spans="1:49" ht="17.100000000000001" customHeight="1" x14ac:dyDescent="0.3">
      <c r="A19" s="622"/>
      <c r="B19" s="625"/>
      <c r="C19" s="626"/>
      <c r="D19" s="629"/>
      <c r="E19" s="610"/>
      <c r="F19" s="610"/>
      <c r="G19" s="610"/>
      <c r="H19" s="611"/>
      <c r="I19" s="632"/>
      <c r="J19" s="633"/>
      <c r="K19" s="635"/>
      <c r="L19" s="115"/>
      <c r="M19" s="116" t="s">
        <v>38</v>
      </c>
      <c r="N19" s="115"/>
      <c r="O19" s="637"/>
      <c r="P19" s="646"/>
      <c r="Q19" s="653"/>
      <c r="R19" s="598"/>
      <c r="S19" s="583"/>
      <c r="T19" s="583"/>
      <c r="U19" s="583"/>
      <c r="V19" s="599"/>
      <c r="W19" s="620"/>
      <c r="X19" s="620"/>
      <c r="Y19" s="70"/>
      <c r="Z19" s="664"/>
      <c r="AA19" s="625"/>
      <c r="AB19" s="626"/>
      <c r="AC19" s="655"/>
      <c r="AD19" s="655"/>
      <c r="AE19" s="655"/>
      <c r="AF19" s="655"/>
      <c r="AG19" s="655"/>
      <c r="AH19" s="658"/>
      <c r="AI19" s="659"/>
      <c r="AJ19" s="661"/>
      <c r="AK19" s="27"/>
      <c r="AL19" s="278" t="s">
        <v>38</v>
      </c>
      <c r="AM19" s="27"/>
      <c r="AN19" s="663"/>
      <c r="AO19" s="598"/>
      <c r="AP19" s="599"/>
      <c r="AQ19" s="655"/>
      <c r="AR19" s="655"/>
      <c r="AS19" s="655"/>
      <c r="AT19" s="655"/>
      <c r="AU19" s="655"/>
      <c r="AV19" s="620"/>
      <c r="AW19" s="620"/>
    </row>
    <row r="20" spans="1:49" ht="17.100000000000001" customHeight="1" x14ac:dyDescent="0.3">
      <c r="A20" s="621">
        <v>3</v>
      </c>
      <c r="B20" s="623">
        <v>0.5625</v>
      </c>
      <c r="C20" s="624"/>
      <c r="D20" s="627" t="str">
        <f>B6</f>
        <v>塩山SSS</v>
      </c>
      <c r="E20" s="628"/>
      <c r="F20" s="628"/>
      <c r="G20" s="628"/>
      <c r="H20" s="609"/>
      <c r="I20" s="630"/>
      <c r="J20" s="631"/>
      <c r="K20" s="634" t="s">
        <v>39</v>
      </c>
      <c r="L20" s="113"/>
      <c r="M20" s="114" t="s">
        <v>38</v>
      </c>
      <c r="N20" s="113"/>
      <c r="O20" s="636" t="s">
        <v>40</v>
      </c>
      <c r="P20" s="644"/>
      <c r="Q20" s="652"/>
      <c r="R20" s="640" t="str">
        <f>B8</f>
        <v>新紺屋朝日SSS</v>
      </c>
      <c r="S20" s="618"/>
      <c r="T20" s="618"/>
      <c r="U20" s="618"/>
      <c r="V20" s="597"/>
      <c r="W20" s="651" t="str">
        <f>B4</f>
        <v>リヴィエールFC</v>
      </c>
      <c r="X20" s="651" t="str">
        <f>B10</f>
        <v>増穂SC</v>
      </c>
      <c r="Y20" s="70"/>
      <c r="Z20" s="664">
        <v>3</v>
      </c>
      <c r="AA20" s="623">
        <f t="shared" ref="AA20" si="13">B20</f>
        <v>0.5625</v>
      </c>
      <c r="AB20" s="624"/>
      <c r="AC20" s="654" t="str">
        <f t="shared" ref="AC20" si="14">D20</f>
        <v>塩山SSS</v>
      </c>
      <c r="AD20" s="654"/>
      <c r="AE20" s="654"/>
      <c r="AF20" s="654"/>
      <c r="AG20" s="654"/>
      <c r="AH20" s="656"/>
      <c r="AI20" s="657"/>
      <c r="AJ20" s="660" t="s">
        <v>39</v>
      </c>
      <c r="AK20" s="26"/>
      <c r="AL20" s="127" t="s">
        <v>38</v>
      </c>
      <c r="AM20" s="26"/>
      <c r="AN20" s="662" t="s">
        <v>40</v>
      </c>
      <c r="AO20" s="640"/>
      <c r="AP20" s="597"/>
      <c r="AQ20" s="654" t="str">
        <f t="shared" ref="AQ20" si="15">R20</f>
        <v>新紺屋朝日SSS</v>
      </c>
      <c r="AR20" s="654"/>
      <c r="AS20" s="654"/>
      <c r="AT20" s="654"/>
      <c r="AU20" s="654"/>
      <c r="AV20" s="651" t="str">
        <f t="shared" ref="AV20:AW20" si="16">W20</f>
        <v>リヴィエールFC</v>
      </c>
      <c r="AW20" s="651" t="str">
        <f t="shared" si="16"/>
        <v>増穂SC</v>
      </c>
    </row>
    <row r="21" spans="1:49" ht="17.100000000000001" customHeight="1" x14ac:dyDescent="0.3">
      <c r="A21" s="622"/>
      <c r="B21" s="625"/>
      <c r="C21" s="626"/>
      <c r="D21" s="629"/>
      <c r="E21" s="610"/>
      <c r="F21" s="610"/>
      <c r="G21" s="610"/>
      <c r="H21" s="611"/>
      <c r="I21" s="632"/>
      <c r="J21" s="633"/>
      <c r="K21" s="635"/>
      <c r="L21" s="115"/>
      <c r="M21" s="116" t="s">
        <v>38</v>
      </c>
      <c r="N21" s="115"/>
      <c r="O21" s="637"/>
      <c r="P21" s="646"/>
      <c r="Q21" s="653"/>
      <c r="R21" s="598"/>
      <c r="S21" s="583"/>
      <c r="T21" s="583"/>
      <c r="U21" s="583"/>
      <c r="V21" s="599"/>
      <c r="W21" s="620"/>
      <c r="X21" s="620"/>
      <c r="Y21" s="70"/>
      <c r="Z21" s="664"/>
      <c r="AA21" s="625"/>
      <c r="AB21" s="626"/>
      <c r="AC21" s="655"/>
      <c r="AD21" s="655"/>
      <c r="AE21" s="655"/>
      <c r="AF21" s="655"/>
      <c r="AG21" s="655"/>
      <c r="AH21" s="658"/>
      <c r="AI21" s="659"/>
      <c r="AJ21" s="661"/>
      <c r="AK21" s="27"/>
      <c r="AL21" s="278" t="s">
        <v>38</v>
      </c>
      <c r="AM21" s="27"/>
      <c r="AN21" s="663"/>
      <c r="AO21" s="598"/>
      <c r="AP21" s="599"/>
      <c r="AQ21" s="655"/>
      <c r="AR21" s="655"/>
      <c r="AS21" s="655"/>
      <c r="AT21" s="655"/>
      <c r="AU21" s="655"/>
      <c r="AV21" s="620"/>
      <c r="AW21" s="620"/>
    </row>
    <row r="22" spans="1:49" ht="17.100000000000001" customHeight="1" x14ac:dyDescent="0.3">
      <c r="A22" s="621">
        <v>4</v>
      </c>
      <c r="B22" s="623">
        <v>0.60416666666666663</v>
      </c>
      <c r="C22" s="624"/>
      <c r="D22" s="627" t="str">
        <f>B4</f>
        <v>リヴィエールFC</v>
      </c>
      <c r="E22" s="628"/>
      <c r="F22" s="628"/>
      <c r="G22" s="628"/>
      <c r="H22" s="609"/>
      <c r="I22" s="630"/>
      <c r="J22" s="631"/>
      <c r="K22" s="634" t="s">
        <v>39</v>
      </c>
      <c r="L22" s="117"/>
      <c r="M22" s="118" t="s">
        <v>38</v>
      </c>
      <c r="N22" s="117"/>
      <c r="O22" s="636" t="s">
        <v>40</v>
      </c>
      <c r="P22" s="644"/>
      <c r="Q22" s="652"/>
      <c r="R22" s="640" t="str">
        <f>B10</f>
        <v>増穂SC</v>
      </c>
      <c r="S22" s="618"/>
      <c r="T22" s="618"/>
      <c r="U22" s="618"/>
      <c r="V22" s="597"/>
      <c r="W22" s="651" t="str">
        <f>B8</f>
        <v>新紺屋朝日SSS</v>
      </c>
      <c r="X22" s="651" t="str">
        <f>B6</f>
        <v>塩山SSS</v>
      </c>
      <c r="Y22" s="70"/>
      <c r="Z22" s="664">
        <v>4</v>
      </c>
      <c r="AA22" s="623">
        <f t="shared" ref="AA22" si="17">B22</f>
        <v>0.60416666666666663</v>
      </c>
      <c r="AB22" s="624"/>
      <c r="AC22" s="654" t="str">
        <f t="shared" ref="AC22" si="18">D22</f>
        <v>リヴィエールFC</v>
      </c>
      <c r="AD22" s="654"/>
      <c r="AE22" s="654"/>
      <c r="AF22" s="654"/>
      <c r="AG22" s="654"/>
      <c r="AH22" s="665"/>
      <c r="AI22" s="666"/>
      <c r="AJ22" s="667" t="s">
        <v>39</v>
      </c>
      <c r="AK22" s="67"/>
      <c r="AL22" s="71" t="s">
        <v>38</v>
      </c>
      <c r="AM22" s="67"/>
      <c r="AN22" s="668" t="s">
        <v>40</v>
      </c>
      <c r="AO22" s="640"/>
      <c r="AP22" s="597"/>
      <c r="AQ22" s="654" t="str">
        <f t="shared" ref="AQ22" si="19">R22</f>
        <v>増穂SC</v>
      </c>
      <c r="AR22" s="654"/>
      <c r="AS22" s="654"/>
      <c r="AT22" s="654"/>
      <c r="AU22" s="654"/>
      <c r="AV22" s="651" t="str">
        <f t="shared" ref="AV22:AW22" si="20">W22</f>
        <v>新紺屋朝日SSS</v>
      </c>
      <c r="AW22" s="651" t="str">
        <f t="shared" si="20"/>
        <v>塩山SSS</v>
      </c>
    </row>
    <row r="23" spans="1:49" ht="17.100000000000001" customHeight="1" x14ac:dyDescent="0.3">
      <c r="A23" s="622"/>
      <c r="B23" s="625"/>
      <c r="C23" s="626"/>
      <c r="D23" s="629"/>
      <c r="E23" s="610"/>
      <c r="F23" s="610"/>
      <c r="G23" s="610"/>
      <c r="H23" s="611"/>
      <c r="I23" s="632"/>
      <c r="J23" s="633"/>
      <c r="K23" s="635"/>
      <c r="L23" s="115"/>
      <c r="M23" s="116" t="s">
        <v>38</v>
      </c>
      <c r="N23" s="115"/>
      <c r="O23" s="637"/>
      <c r="P23" s="646"/>
      <c r="Q23" s="653"/>
      <c r="R23" s="598"/>
      <c r="S23" s="583"/>
      <c r="T23" s="583"/>
      <c r="U23" s="583"/>
      <c r="V23" s="599"/>
      <c r="W23" s="620"/>
      <c r="X23" s="620"/>
      <c r="Y23" s="70"/>
      <c r="Z23" s="664"/>
      <c r="AA23" s="625"/>
      <c r="AB23" s="626"/>
      <c r="AC23" s="655"/>
      <c r="AD23" s="655"/>
      <c r="AE23" s="655"/>
      <c r="AF23" s="655"/>
      <c r="AG23" s="655"/>
      <c r="AH23" s="658"/>
      <c r="AI23" s="659"/>
      <c r="AJ23" s="661"/>
      <c r="AK23" s="27"/>
      <c r="AL23" s="278" t="s">
        <v>38</v>
      </c>
      <c r="AM23" s="27"/>
      <c r="AN23" s="663"/>
      <c r="AO23" s="598"/>
      <c r="AP23" s="599"/>
      <c r="AQ23" s="655"/>
      <c r="AR23" s="655"/>
      <c r="AS23" s="655"/>
      <c r="AT23" s="655"/>
      <c r="AU23" s="655"/>
      <c r="AV23" s="620"/>
      <c r="AW23" s="620"/>
    </row>
    <row r="24" spans="1:49" ht="17.100000000000001" customHeight="1" x14ac:dyDescent="0.25">
      <c r="A24" s="664"/>
      <c r="B24" s="623"/>
      <c r="C24" s="624"/>
      <c r="D24" s="655"/>
      <c r="E24" s="655"/>
      <c r="F24" s="655"/>
      <c r="G24" s="655"/>
      <c r="H24" s="655"/>
      <c r="I24" s="656"/>
      <c r="J24" s="657"/>
      <c r="K24" s="660" t="s">
        <v>39</v>
      </c>
      <c r="L24" s="26"/>
      <c r="M24" s="127" t="s">
        <v>38</v>
      </c>
      <c r="N24" s="26"/>
      <c r="O24" s="662" t="s">
        <v>40</v>
      </c>
      <c r="P24" s="618"/>
      <c r="Q24" s="597"/>
      <c r="R24" s="584"/>
      <c r="S24" s="575"/>
      <c r="T24" s="575"/>
      <c r="U24" s="575"/>
      <c r="V24" s="576"/>
      <c r="W24" s="651"/>
      <c r="X24" s="651"/>
      <c r="Y24" s="70"/>
      <c r="Z24" s="664"/>
      <c r="AA24" s="623"/>
      <c r="AB24" s="624"/>
      <c r="AC24" s="655"/>
      <c r="AD24" s="655"/>
      <c r="AE24" s="655"/>
      <c r="AF24" s="655"/>
      <c r="AG24" s="655"/>
      <c r="AH24" s="656"/>
      <c r="AI24" s="657"/>
      <c r="AJ24" s="660" t="s">
        <v>39</v>
      </c>
      <c r="AK24" s="26"/>
      <c r="AL24" s="127" t="s">
        <v>38</v>
      </c>
      <c r="AM24" s="26"/>
      <c r="AN24" s="662" t="s">
        <v>40</v>
      </c>
      <c r="AO24" s="640"/>
      <c r="AP24" s="597"/>
      <c r="AQ24" s="584"/>
      <c r="AR24" s="575"/>
      <c r="AS24" s="575"/>
      <c r="AT24" s="575"/>
      <c r="AU24" s="576"/>
      <c r="AV24" s="651"/>
      <c r="AW24" s="651"/>
    </row>
    <row r="25" spans="1:49" ht="17.100000000000001" customHeight="1" x14ac:dyDescent="0.25">
      <c r="A25" s="664"/>
      <c r="B25" s="625"/>
      <c r="C25" s="626"/>
      <c r="D25" s="655"/>
      <c r="E25" s="655"/>
      <c r="F25" s="655"/>
      <c r="G25" s="655"/>
      <c r="H25" s="655"/>
      <c r="I25" s="658"/>
      <c r="J25" s="659"/>
      <c r="K25" s="661"/>
      <c r="L25" s="27"/>
      <c r="M25" s="278" t="s">
        <v>38</v>
      </c>
      <c r="N25" s="27"/>
      <c r="O25" s="663"/>
      <c r="P25" s="583"/>
      <c r="Q25" s="599"/>
      <c r="R25" s="577"/>
      <c r="S25" s="578"/>
      <c r="T25" s="578"/>
      <c r="U25" s="578"/>
      <c r="V25" s="579"/>
      <c r="W25" s="620"/>
      <c r="X25" s="620"/>
      <c r="Y25" s="70"/>
      <c r="Z25" s="664"/>
      <c r="AA25" s="625"/>
      <c r="AB25" s="626"/>
      <c r="AC25" s="655"/>
      <c r="AD25" s="655"/>
      <c r="AE25" s="655"/>
      <c r="AF25" s="655"/>
      <c r="AG25" s="655"/>
      <c r="AH25" s="658"/>
      <c r="AI25" s="659"/>
      <c r="AJ25" s="661"/>
      <c r="AK25" s="27"/>
      <c r="AL25" s="278" t="s">
        <v>38</v>
      </c>
      <c r="AM25" s="27"/>
      <c r="AN25" s="663"/>
      <c r="AO25" s="598"/>
      <c r="AP25" s="599"/>
      <c r="AQ25" s="577"/>
      <c r="AR25" s="578"/>
      <c r="AS25" s="578"/>
      <c r="AT25" s="578"/>
      <c r="AU25" s="579"/>
      <c r="AV25" s="620"/>
      <c r="AW25" s="620"/>
    </row>
    <row r="26" spans="1:49" ht="17.100000000000001" customHeight="1" x14ac:dyDescent="0.25">
      <c r="A26" s="277"/>
      <c r="B26" s="277"/>
      <c r="C26" s="163"/>
      <c r="D26" s="58"/>
      <c r="E26" s="59"/>
      <c r="F26" s="59"/>
      <c r="G26" s="59"/>
      <c r="H26" s="59"/>
      <c r="I26" s="60"/>
      <c r="K26" s="62"/>
      <c r="M26" s="63"/>
      <c r="O26" s="62"/>
      <c r="P26" s="59"/>
      <c r="Z26" s="277"/>
      <c r="AA26" s="277"/>
      <c r="AB26" s="163"/>
      <c r="AC26" s="58"/>
      <c r="AD26" s="59"/>
      <c r="AE26" s="59"/>
      <c r="AF26" s="59"/>
      <c r="AG26" s="59"/>
      <c r="AH26" s="60"/>
      <c r="AJ26" s="62"/>
      <c r="AL26" s="63"/>
      <c r="AN26" s="62"/>
      <c r="AO26" s="59"/>
    </row>
    <row r="27" spans="1:49" ht="17.100000000000001" customHeight="1" x14ac:dyDescent="0.25">
      <c r="A27" s="67"/>
      <c r="B27" s="67"/>
      <c r="O27" s="160" t="s">
        <v>227</v>
      </c>
      <c r="T27" s="683" t="s">
        <v>205</v>
      </c>
      <c r="U27" s="683"/>
      <c r="V27" s="683"/>
      <c r="W27" s="683"/>
      <c r="Z27" s="67"/>
      <c r="AA27" s="67"/>
    </row>
    <row r="28" spans="1:49" ht="17.100000000000001" customHeight="1" x14ac:dyDescent="0.25">
      <c r="A28" s="639" t="s">
        <v>5</v>
      </c>
      <c r="B28" s="584" t="s">
        <v>6</v>
      </c>
      <c r="C28" s="576"/>
      <c r="D28" s="669" t="str">
        <f>D14</f>
        <v>D</v>
      </c>
      <c r="E28" s="670"/>
      <c r="F28" s="670" t="s">
        <v>29</v>
      </c>
      <c r="G28" s="670"/>
      <c r="H28" s="670"/>
      <c r="I28" s="172"/>
      <c r="J28" s="670" t="s">
        <v>86</v>
      </c>
      <c r="K28" s="670"/>
      <c r="L28" s="670"/>
      <c r="M28" s="670"/>
      <c r="N28" s="673" t="s">
        <v>258</v>
      </c>
      <c r="O28" s="673"/>
      <c r="P28" s="673"/>
      <c r="Q28" s="673"/>
      <c r="R28" s="673"/>
      <c r="S28" s="673"/>
      <c r="T28" s="673"/>
      <c r="U28" s="673"/>
      <c r="V28" s="674"/>
      <c r="W28" s="619" t="s">
        <v>85</v>
      </c>
      <c r="X28" s="594" t="s">
        <v>8</v>
      </c>
      <c r="Y28" s="70"/>
      <c r="Z28" s="639" t="s">
        <v>5</v>
      </c>
      <c r="AA28" s="584" t="s">
        <v>6</v>
      </c>
      <c r="AB28" s="576"/>
      <c r="AC28" s="640" t="str">
        <f>AC14</f>
        <v>Ａ</v>
      </c>
      <c r="AD28" s="618"/>
      <c r="AE28" s="618" t="s">
        <v>29</v>
      </c>
      <c r="AF28" s="618"/>
      <c r="AG28" s="618"/>
      <c r="AH28" s="161"/>
      <c r="AI28" s="618" t="s">
        <v>86</v>
      </c>
      <c r="AJ28" s="618"/>
      <c r="AK28" s="618"/>
      <c r="AL28" s="618"/>
      <c r="AM28" s="618"/>
      <c r="AN28" s="618"/>
      <c r="AO28" s="618"/>
      <c r="AP28" s="618"/>
      <c r="AQ28" s="618"/>
      <c r="AR28" s="618"/>
      <c r="AS28" s="618"/>
      <c r="AT28" s="618"/>
      <c r="AU28" s="597"/>
      <c r="AV28" s="619" t="s">
        <v>85</v>
      </c>
      <c r="AW28" s="594" t="s">
        <v>8</v>
      </c>
    </row>
    <row r="29" spans="1:49" ht="17.100000000000001" customHeight="1" x14ac:dyDescent="0.25">
      <c r="A29" s="639"/>
      <c r="B29" s="577"/>
      <c r="C29" s="579"/>
      <c r="D29" s="671"/>
      <c r="E29" s="672"/>
      <c r="F29" s="672"/>
      <c r="G29" s="672"/>
      <c r="H29" s="672"/>
      <c r="I29" s="173"/>
      <c r="J29" s="672"/>
      <c r="K29" s="672"/>
      <c r="L29" s="672"/>
      <c r="M29" s="672"/>
      <c r="N29" s="675"/>
      <c r="O29" s="675"/>
      <c r="P29" s="675"/>
      <c r="Q29" s="675"/>
      <c r="R29" s="675"/>
      <c r="S29" s="675"/>
      <c r="T29" s="675"/>
      <c r="U29" s="675"/>
      <c r="V29" s="676"/>
      <c r="W29" s="620"/>
      <c r="X29" s="620"/>
      <c r="Y29" s="70"/>
      <c r="Z29" s="639"/>
      <c r="AA29" s="577"/>
      <c r="AB29" s="579"/>
      <c r="AC29" s="598"/>
      <c r="AD29" s="583"/>
      <c r="AE29" s="583"/>
      <c r="AF29" s="583"/>
      <c r="AG29" s="583"/>
      <c r="AH29" s="162"/>
      <c r="AI29" s="583"/>
      <c r="AJ29" s="583"/>
      <c r="AK29" s="583"/>
      <c r="AL29" s="583"/>
      <c r="AM29" s="583"/>
      <c r="AN29" s="583"/>
      <c r="AO29" s="583"/>
      <c r="AP29" s="583"/>
      <c r="AQ29" s="583"/>
      <c r="AR29" s="583"/>
      <c r="AS29" s="583"/>
      <c r="AT29" s="583"/>
      <c r="AU29" s="599"/>
      <c r="AV29" s="620"/>
      <c r="AW29" s="620"/>
    </row>
    <row r="30" spans="1:49" ht="17.100000000000001" customHeight="1" x14ac:dyDescent="0.25">
      <c r="A30" s="664">
        <v>1</v>
      </c>
      <c r="B30" s="623">
        <v>0.41666666666666669</v>
      </c>
      <c r="C30" s="624"/>
      <c r="D30" s="654" t="str">
        <f>B6</f>
        <v>塩山SSS</v>
      </c>
      <c r="E30" s="654"/>
      <c r="F30" s="654"/>
      <c r="G30" s="654"/>
      <c r="H30" s="654"/>
      <c r="I30" s="677"/>
      <c r="J30" s="678"/>
      <c r="K30" s="660" t="s">
        <v>39</v>
      </c>
      <c r="L30" s="26"/>
      <c r="M30" s="127" t="s">
        <v>38</v>
      </c>
      <c r="N30" s="26"/>
      <c r="O30" s="662" t="s">
        <v>40</v>
      </c>
      <c r="P30" s="618"/>
      <c r="Q30" s="597"/>
      <c r="R30" s="640" t="str">
        <f>B10</f>
        <v>増穂SC</v>
      </c>
      <c r="S30" s="618"/>
      <c r="T30" s="618"/>
      <c r="U30" s="618"/>
      <c r="V30" s="597"/>
      <c r="W30" s="651" t="str">
        <f>B4</f>
        <v>リヴィエールFC</v>
      </c>
      <c r="X30" s="651" t="str">
        <f>B8</f>
        <v>新紺屋朝日SSS</v>
      </c>
      <c r="Y30" s="70"/>
      <c r="Z30" s="664">
        <v>1</v>
      </c>
      <c r="AA30" s="623">
        <v>0.41666666666666669</v>
      </c>
      <c r="AB30" s="624"/>
      <c r="AC30" s="654" t="str">
        <f>D30</f>
        <v>塩山SSS</v>
      </c>
      <c r="AD30" s="654"/>
      <c r="AE30" s="654"/>
      <c r="AF30" s="654"/>
      <c r="AG30" s="654"/>
      <c r="AH30" s="656"/>
      <c r="AI30" s="657"/>
      <c r="AJ30" s="660" t="s">
        <v>39</v>
      </c>
      <c r="AK30" s="26"/>
      <c r="AL30" s="127" t="s">
        <v>38</v>
      </c>
      <c r="AM30" s="26"/>
      <c r="AN30" s="662" t="s">
        <v>40</v>
      </c>
      <c r="AO30" s="640"/>
      <c r="AP30" s="597"/>
      <c r="AQ30" s="654" t="str">
        <f t="shared" ref="AQ30" si="21">R30</f>
        <v>増穂SC</v>
      </c>
      <c r="AR30" s="654"/>
      <c r="AS30" s="654"/>
      <c r="AT30" s="654"/>
      <c r="AU30" s="654"/>
      <c r="AV30" s="651" t="str">
        <f>W30</f>
        <v>リヴィエールFC</v>
      </c>
      <c r="AW30" s="651" t="str">
        <f t="shared" ref="AW30" si="22">X30</f>
        <v>新紺屋朝日SSS</v>
      </c>
    </row>
    <row r="31" spans="1:49" ht="17.100000000000001" customHeight="1" x14ac:dyDescent="0.25">
      <c r="A31" s="664"/>
      <c r="B31" s="625"/>
      <c r="C31" s="626"/>
      <c r="D31" s="655"/>
      <c r="E31" s="655"/>
      <c r="F31" s="655"/>
      <c r="G31" s="655"/>
      <c r="H31" s="655"/>
      <c r="I31" s="679"/>
      <c r="J31" s="680"/>
      <c r="K31" s="661"/>
      <c r="L31" s="27"/>
      <c r="M31" s="278" t="s">
        <v>38</v>
      </c>
      <c r="N31" s="27"/>
      <c r="O31" s="663"/>
      <c r="P31" s="583"/>
      <c r="Q31" s="599"/>
      <c r="R31" s="598"/>
      <c r="S31" s="583"/>
      <c r="T31" s="583"/>
      <c r="U31" s="583"/>
      <c r="V31" s="599"/>
      <c r="W31" s="620"/>
      <c r="X31" s="620"/>
      <c r="Y31" s="70"/>
      <c r="Z31" s="664"/>
      <c r="AA31" s="625"/>
      <c r="AB31" s="626"/>
      <c r="AC31" s="655"/>
      <c r="AD31" s="655"/>
      <c r="AE31" s="655"/>
      <c r="AF31" s="655"/>
      <c r="AG31" s="655"/>
      <c r="AH31" s="658"/>
      <c r="AI31" s="659"/>
      <c r="AJ31" s="661"/>
      <c r="AK31" s="27"/>
      <c r="AL31" s="278" t="s">
        <v>38</v>
      </c>
      <c r="AM31" s="27"/>
      <c r="AN31" s="663"/>
      <c r="AO31" s="598"/>
      <c r="AP31" s="599"/>
      <c r="AQ31" s="655"/>
      <c r="AR31" s="655"/>
      <c r="AS31" s="655"/>
      <c r="AT31" s="655"/>
      <c r="AU31" s="655"/>
      <c r="AV31" s="620"/>
      <c r="AW31" s="620"/>
    </row>
    <row r="32" spans="1:49" ht="17.100000000000001" customHeight="1" x14ac:dyDescent="0.25">
      <c r="A32" s="664">
        <v>2</v>
      </c>
      <c r="B32" s="623">
        <v>0.45833333333333331</v>
      </c>
      <c r="C32" s="624"/>
      <c r="D32" s="655" t="str">
        <f>B4</f>
        <v>リヴィエールFC</v>
      </c>
      <c r="E32" s="655"/>
      <c r="F32" s="655"/>
      <c r="G32" s="655"/>
      <c r="H32" s="655"/>
      <c r="I32" s="677"/>
      <c r="J32" s="678"/>
      <c r="K32" s="660" t="s">
        <v>39</v>
      </c>
      <c r="L32" s="26"/>
      <c r="M32" s="127" t="s">
        <v>38</v>
      </c>
      <c r="N32" s="26"/>
      <c r="O32" s="662" t="s">
        <v>40</v>
      </c>
      <c r="P32" s="618"/>
      <c r="Q32" s="597"/>
      <c r="R32" s="640" t="str">
        <f>B8</f>
        <v>新紺屋朝日SSS</v>
      </c>
      <c r="S32" s="618"/>
      <c r="T32" s="618"/>
      <c r="U32" s="618"/>
      <c r="V32" s="597"/>
      <c r="W32" s="651" t="str">
        <f>B6</f>
        <v>塩山SSS</v>
      </c>
      <c r="X32" s="651" t="str">
        <f>B10</f>
        <v>増穂SC</v>
      </c>
      <c r="Y32" s="70"/>
      <c r="Z32" s="664">
        <v>2</v>
      </c>
      <c r="AA32" s="623">
        <v>0.45833333333333331</v>
      </c>
      <c r="AB32" s="624"/>
      <c r="AC32" s="654" t="str">
        <f>D32</f>
        <v>リヴィエールFC</v>
      </c>
      <c r="AD32" s="654"/>
      <c r="AE32" s="654"/>
      <c r="AF32" s="654"/>
      <c r="AG32" s="654"/>
      <c r="AH32" s="656"/>
      <c r="AI32" s="657"/>
      <c r="AJ32" s="660" t="s">
        <v>39</v>
      </c>
      <c r="AK32" s="26"/>
      <c r="AL32" s="127" t="s">
        <v>38</v>
      </c>
      <c r="AM32" s="26"/>
      <c r="AN32" s="662" t="s">
        <v>40</v>
      </c>
      <c r="AO32" s="640"/>
      <c r="AP32" s="597"/>
      <c r="AQ32" s="654" t="str">
        <f t="shared" ref="AQ32" si="23">R32</f>
        <v>新紺屋朝日SSS</v>
      </c>
      <c r="AR32" s="654"/>
      <c r="AS32" s="654"/>
      <c r="AT32" s="654"/>
      <c r="AU32" s="654"/>
      <c r="AV32" s="651" t="str">
        <f>W32</f>
        <v>塩山SSS</v>
      </c>
      <c r="AW32" s="651" t="str">
        <f t="shared" ref="AW32" si="24">X32</f>
        <v>増穂SC</v>
      </c>
    </row>
    <row r="33" spans="1:49" ht="17.100000000000001" customHeight="1" x14ac:dyDescent="0.25">
      <c r="A33" s="664"/>
      <c r="B33" s="625"/>
      <c r="C33" s="626"/>
      <c r="D33" s="655"/>
      <c r="E33" s="655"/>
      <c r="F33" s="655"/>
      <c r="G33" s="655"/>
      <c r="H33" s="655"/>
      <c r="I33" s="679"/>
      <c r="J33" s="680"/>
      <c r="K33" s="661"/>
      <c r="L33" s="27"/>
      <c r="M33" s="278" t="s">
        <v>38</v>
      </c>
      <c r="N33" s="27"/>
      <c r="O33" s="663"/>
      <c r="P33" s="583"/>
      <c r="Q33" s="599"/>
      <c r="R33" s="598"/>
      <c r="S33" s="583"/>
      <c r="T33" s="583"/>
      <c r="U33" s="583"/>
      <c r="V33" s="599"/>
      <c r="W33" s="620"/>
      <c r="X33" s="620"/>
      <c r="Y33" s="70"/>
      <c r="Z33" s="664"/>
      <c r="AA33" s="625"/>
      <c r="AB33" s="626"/>
      <c r="AC33" s="655"/>
      <c r="AD33" s="655"/>
      <c r="AE33" s="655"/>
      <c r="AF33" s="655"/>
      <c r="AG33" s="655"/>
      <c r="AH33" s="658"/>
      <c r="AI33" s="659"/>
      <c r="AJ33" s="661"/>
      <c r="AK33" s="27"/>
      <c r="AL33" s="278" t="s">
        <v>38</v>
      </c>
      <c r="AM33" s="27"/>
      <c r="AN33" s="663"/>
      <c r="AO33" s="598"/>
      <c r="AP33" s="599"/>
      <c r="AQ33" s="655"/>
      <c r="AR33" s="655"/>
      <c r="AS33" s="655"/>
      <c r="AT33" s="655"/>
      <c r="AU33" s="655"/>
      <c r="AV33" s="620"/>
      <c r="AW33" s="620"/>
    </row>
    <row r="34" spans="1:49" ht="17.100000000000001" customHeight="1" x14ac:dyDescent="0.25">
      <c r="A34" s="664">
        <v>3</v>
      </c>
      <c r="B34" s="623"/>
      <c r="C34" s="624"/>
      <c r="D34" s="655"/>
      <c r="E34" s="655"/>
      <c r="F34" s="655"/>
      <c r="G34" s="655"/>
      <c r="H34" s="655"/>
      <c r="I34" s="677"/>
      <c r="J34" s="678"/>
      <c r="K34" s="660" t="s">
        <v>39</v>
      </c>
      <c r="L34" s="26"/>
      <c r="M34" s="127" t="s">
        <v>38</v>
      </c>
      <c r="N34" s="26"/>
      <c r="O34" s="662" t="s">
        <v>40</v>
      </c>
      <c r="P34" s="618"/>
      <c r="Q34" s="597"/>
      <c r="R34" s="640"/>
      <c r="S34" s="618"/>
      <c r="T34" s="618"/>
      <c r="U34" s="618"/>
      <c r="V34" s="597"/>
      <c r="W34" s="651"/>
      <c r="X34" s="651"/>
      <c r="Y34" s="70"/>
      <c r="Z34" s="664">
        <v>3</v>
      </c>
      <c r="AA34" s="623">
        <v>0.5</v>
      </c>
      <c r="AB34" s="624"/>
      <c r="AC34" s="655"/>
      <c r="AD34" s="655"/>
      <c r="AE34" s="655"/>
      <c r="AF34" s="655"/>
      <c r="AG34" s="655"/>
      <c r="AH34" s="656"/>
      <c r="AI34" s="657"/>
      <c r="AJ34" s="660" t="s">
        <v>39</v>
      </c>
      <c r="AK34" s="26"/>
      <c r="AL34" s="127" t="s">
        <v>38</v>
      </c>
      <c r="AM34" s="26"/>
      <c r="AN34" s="662" t="s">
        <v>40</v>
      </c>
      <c r="AO34" s="640"/>
      <c r="AP34" s="597"/>
      <c r="AQ34" s="584"/>
      <c r="AR34" s="575"/>
      <c r="AS34" s="575"/>
      <c r="AT34" s="575"/>
      <c r="AU34" s="576"/>
      <c r="AV34" s="651"/>
      <c r="AW34" s="651"/>
    </row>
    <row r="35" spans="1:49" ht="17.100000000000001" customHeight="1" x14ac:dyDescent="0.25">
      <c r="A35" s="664"/>
      <c r="B35" s="625"/>
      <c r="C35" s="626"/>
      <c r="D35" s="655"/>
      <c r="E35" s="655"/>
      <c r="F35" s="655"/>
      <c r="G35" s="655"/>
      <c r="H35" s="655"/>
      <c r="I35" s="679"/>
      <c r="J35" s="680"/>
      <c r="K35" s="661"/>
      <c r="L35" s="27"/>
      <c r="M35" s="278" t="s">
        <v>38</v>
      </c>
      <c r="N35" s="27"/>
      <c r="O35" s="663"/>
      <c r="P35" s="583"/>
      <c r="Q35" s="599"/>
      <c r="R35" s="598"/>
      <c r="S35" s="583"/>
      <c r="T35" s="583"/>
      <c r="U35" s="583"/>
      <c r="V35" s="599"/>
      <c r="W35" s="620"/>
      <c r="X35" s="620"/>
      <c r="Y35" s="70"/>
      <c r="Z35" s="664"/>
      <c r="AA35" s="625"/>
      <c r="AB35" s="626"/>
      <c r="AC35" s="655"/>
      <c r="AD35" s="655"/>
      <c r="AE35" s="655"/>
      <c r="AF35" s="655"/>
      <c r="AG35" s="655"/>
      <c r="AH35" s="658"/>
      <c r="AI35" s="659"/>
      <c r="AJ35" s="661"/>
      <c r="AK35" s="27"/>
      <c r="AL35" s="278" t="s">
        <v>38</v>
      </c>
      <c r="AM35" s="27"/>
      <c r="AN35" s="663"/>
      <c r="AO35" s="598"/>
      <c r="AP35" s="599"/>
      <c r="AQ35" s="577"/>
      <c r="AR35" s="578"/>
      <c r="AS35" s="578"/>
      <c r="AT35" s="578"/>
      <c r="AU35" s="579"/>
      <c r="AV35" s="620"/>
      <c r="AW35" s="620"/>
    </row>
    <row r="36" spans="1:49" ht="17.100000000000001" customHeight="1" x14ac:dyDescent="0.25">
      <c r="A36" s="664">
        <v>4</v>
      </c>
      <c r="B36" s="623"/>
      <c r="C36" s="624"/>
      <c r="D36" s="655"/>
      <c r="E36" s="655"/>
      <c r="F36" s="655"/>
      <c r="G36" s="655"/>
      <c r="H36" s="655"/>
      <c r="I36" s="681"/>
      <c r="J36" s="682"/>
      <c r="K36" s="667" t="s">
        <v>39</v>
      </c>
      <c r="L36" s="67"/>
      <c r="M36" s="71" t="s">
        <v>38</v>
      </c>
      <c r="N36" s="67"/>
      <c r="O36" s="668" t="s">
        <v>40</v>
      </c>
      <c r="P36" s="618"/>
      <c r="Q36" s="597"/>
      <c r="R36" s="640"/>
      <c r="S36" s="618"/>
      <c r="T36" s="618"/>
      <c r="U36" s="618"/>
      <c r="V36" s="597"/>
      <c r="W36" s="651"/>
      <c r="X36" s="651"/>
      <c r="Y36" s="70"/>
      <c r="Z36" s="664">
        <v>4</v>
      </c>
      <c r="AA36" s="623">
        <v>0.54166666666666663</v>
      </c>
      <c r="AB36" s="624"/>
      <c r="AC36" s="655"/>
      <c r="AD36" s="655"/>
      <c r="AE36" s="655"/>
      <c r="AF36" s="655"/>
      <c r="AG36" s="655"/>
      <c r="AH36" s="665"/>
      <c r="AI36" s="666"/>
      <c r="AJ36" s="667" t="s">
        <v>39</v>
      </c>
      <c r="AK36" s="67"/>
      <c r="AL36" s="71" t="s">
        <v>38</v>
      </c>
      <c r="AM36" s="67"/>
      <c r="AN36" s="668" t="s">
        <v>40</v>
      </c>
      <c r="AO36" s="640"/>
      <c r="AP36" s="597"/>
      <c r="AQ36" s="584"/>
      <c r="AR36" s="575"/>
      <c r="AS36" s="575"/>
      <c r="AT36" s="575"/>
      <c r="AU36" s="576"/>
      <c r="AV36" s="651"/>
      <c r="AW36" s="651"/>
    </row>
    <row r="37" spans="1:49" ht="17.100000000000001" customHeight="1" x14ac:dyDescent="0.25">
      <c r="A37" s="664"/>
      <c r="B37" s="625"/>
      <c r="C37" s="626"/>
      <c r="D37" s="655"/>
      <c r="E37" s="655"/>
      <c r="F37" s="655"/>
      <c r="G37" s="655"/>
      <c r="H37" s="655"/>
      <c r="I37" s="679"/>
      <c r="J37" s="680"/>
      <c r="K37" s="661"/>
      <c r="L37" s="27"/>
      <c r="M37" s="278" t="s">
        <v>38</v>
      </c>
      <c r="N37" s="27"/>
      <c r="O37" s="663"/>
      <c r="P37" s="583"/>
      <c r="Q37" s="599"/>
      <c r="R37" s="598"/>
      <c r="S37" s="583"/>
      <c r="T37" s="583"/>
      <c r="U37" s="583"/>
      <c r="V37" s="599"/>
      <c r="W37" s="620"/>
      <c r="X37" s="620"/>
      <c r="Y37" s="70"/>
      <c r="Z37" s="664"/>
      <c r="AA37" s="625"/>
      <c r="AB37" s="626"/>
      <c r="AC37" s="655"/>
      <c r="AD37" s="655"/>
      <c r="AE37" s="655"/>
      <c r="AF37" s="655"/>
      <c r="AG37" s="655"/>
      <c r="AH37" s="658"/>
      <c r="AI37" s="659"/>
      <c r="AJ37" s="661"/>
      <c r="AK37" s="27"/>
      <c r="AL37" s="278" t="s">
        <v>38</v>
      </c>
      <c r="AM37" s="27"/>
      <c r="AN37" s="663"/>
      <c r="AO37" s="598"/>
      <c r="AP37" s="599"/>
      <c r="AQ37" s="577"/>
      <c r="AR37" s="578"/>
      <c r="AS37" s="578"/>
      <c r="AT37" s="578"/>
      <c r="AU37" s="579"/>
      <c r="AV37" s="620"/>
      <c r="AW37" s="620"/>
    </row>
    <row r="38" spans="1:49" ht="17.100000000000001" customHeight="1" x14ac:dyDescent="0.25">
      <c r="A38" s="664"/>
      <c r="B38" s="623"/>
      <c r="C38" s="624"/>
      <c r="D38" s="655"/>
      <c r="E38" s="655"/>
      <c r="F38" s="655"/>
      <c r="G38" s="655"/>
      <c r="H38" s="655"/>
      <c r="I38" s="677"/>
      <c r="J38" s="678"/>
      <c r="K38" s="660" t="s">
        <v>39</v>
      </c>
      <c r="L38" s="26"/>
      <c r="M38" s="127" t="s">
        <v>38</v>
      </c>
      <c r="N38" s="26"/>
      <c r="O38" s="662" t="s">
        <v>40</v>
      </c>
      <c r="P38" s="618"/>
      <c r="Q38" s="597"/>
      <c r="R38" s="640"/>
      <c r="S38" s="618"/>
      <c r="T38" s="618"/>
      <c r="U38" s="618"/>
      <c r="V38" s="597"/>
      <c r="W38" s="651"/>
      <c r="X38" s="651"/>
      <c r="Y38" s="70"/>
      <c r="Z38" s="664"/>
      <c r="AA38" s="623"/>
      <c r="AB38" s="624"/>
      <c r="AC38" s="655"/>
      <c r="AD38" s="655"/>
      <c r="AE38" s="655"/>
      <c r="AF38" s="655"/>
      <c r="AG38" s="655"/>
      <c r="AH38" s="656"/>
      <c r="AI38" s="657"/>
      <c r="AJ38" s="660" t="s">
        <v>39</v>
      </c>
      <c r="AK38" s="26"/>
      <c r="AL38" s="127" t="s">
        <v>38</v>
      </c>
      <c r="AM38" s="26"/>
      <c r="AN38" s="662" t="s">
        <v>40</v>
      </c>
      <c r="AO38" s="640"/>
      <c r="AP38" s="597"/>
      <c r="AQ38" s="584"/>
      <c r="AR38" s="575"/>
      <c r="AS38" s="575"/>
      <c r="AT38" s="575"/>
      <c r="AU38" s="576"/>
      <c r="AV38" s="651"/>
      <c r="AW38" s="651"/>
    </row>
    <row r="39" spans="1:49" ht="17.100000000000001" customHeight="1" x14ac:dyDescent="0.25">
      <c r="A39" s="664"/>
      <c r="B39" s="625"/>
      <c r="C39" s="626"/>
      <c r="D39" s="655"/>
      <c r="E39" s="655"/>
      <c r="F39" s="655"/>
      <c r="G39" s="655"/>
      <c r="H39" s="655"/>
      <c r="I39" s="679"/>
      <c r="J39" s="680"/>
      <c r="K39" s="661"/>
      <c r="L39" s="27"/>
      <c r="M39" s="278" t="s">
        <v>38</v>
      </c>
      <c r="N39" s="27"/>
      <c r="O39" s="663"/>
      <c r="P39" s="583"/>
      <c r="Q39" s="599"/>
      <c r="R39" s="598"/>
      <c r="S39" s="583"/>
      <c r="T39" s="583"/>
      <c r="U39" s="583"/>
      <c r="V39" s="599"/>
      <c r="W39" s="620"/>
      <c r="X39" s="620"/>
      <c r="Y39" s="70"/>
      <c r="Z39" s="664"/>
      <c r="AA39" s="625"/>
      <c r="AB39" s="626"/>
      <c r="AC39" s="655"/>
      <c r="AD39" s="655"/>
      <c r="AE39" s="655"/>
      <c r="AF39" s="655"/>
      <c r="AG39" s="655"/>
      <c r="AH39" s="658"/>
      <c r="AI39" s="659"/>
      <c r="AJ39" s="661"/>
      <c r="AK39" s="27"/>
      <c r="AL39" s="278" t="s">
        <v>38</v>
      </c>
      <c r="AM39" s="27"/>
      <c r="AN39" s="663"/>
      <c r="AO39" s="598"/>
      <c r="AP39" s="599"/>
      <c r="AQ39" s="577"/>
      <c r="AR39" s="578"/>
      <c r="AS39" s="578"/>
      <c r="AT39" s="578"/>
      <c r="AU39" s="579"/>
      <c r="AV39" s="620"/>
      <c r="AW39" s="620"/>
    </row>
    <row r="41" spans="1:49" ht="14.25" x14ac:dyDescent="0.25">
      <c r="B41" s="277"/>
      <c r="C41" s="164"/>
      <c r="D41" s="72"/>
      <c r="E41" s="72"/>
      <c r="F41" s="72"/>
      <c r="G41" s="72"/>
      <c r="H41" s="72"/>
      <c r="I41" s="275"/>
      <c r="J41" s="275"/>
      <c r="K41" s="276"/>
      <c r="L41" s="67"/>
      <c r="M41" s="71"/>
      <c r="N41" s="67"/>
      <c r="O41" s="277"/>
      <c r="P41" s="73"/>
      <c r="Q41" s="70"/>
      <c r="R41" s="70"/>
      <c r="S41" s="70"/>
      <c r="T41" s="70"/>
      <c r="U41" s="70"/>
      <c r="V41" s="70"/>
      <c r="W41" s="70"/>
      <c r="AA41" s="277"/>
      <c r="AB41" s="164"/>
      <c r="AC41" s="72"/>
      <c r="AD41" s="72"/>
      <c r="AE41" s="72"/>
      <c r="AF41" s="72"/>
      <c r="AG41" s="72"/>
      <c r="AH41" s="275"/>
      <c r="AI41" s="275"/>
      <c r="AJ41" s="276"/>
      <c r="AK41" s="67"/>
      <c r="AL41" s="71"/>
      <c r="AM41" s="67"/>
      <c r="AN41" s="277"/>
      <c r="AO41" s="73"/>
      <c r="AP41" s="70"/>
      <c r="AQ41" s="70"/>
      <c r="AR41" s="70"/>
      <c r="AS41" s="70"/>
      <c r="AT41" s="70"/>
      <c r="AU41" s="70"/>
      <c r="AV41" s="70"/>
    </row>
    <row r="42" spans="1:49" ht="14.25" x14ac:dyDescent="0.25">
      <c r="B42" s="277"/>
      <c r="C42" s="62"/>
      <c r="D42" s="59"/>
      <c r="E42" s="59"/>
      <c r="F42" s="59"/>
      <c r="G42" s="59"/>
      <c r="H42" s="59"/>
      <c r="K42" s="62"/>
      <c r="M42" s="63"/>
      <c r="O42" s="62"/>
      <c r="P42" s="59"/>
      <c r="Q42" s="59"/>
      <c r="R42" s="59"/>
      <c r="S42" s="59"/>
      <c r="T42" s="59"/>
      <c r="U42" s="59"/>
      <c r="V42" s="165"/>
      <c r="W42" s="165"/>
      <c r="AA42" s="277"/>
      <c r="AB42" s="62"/>
      <c r="AC42" s="59"/>
      <c r="AD42" s="59"/>
      <c r="AE42" s="59"/>
      <c r="AF42" s="59"/>
      <c r="AG42" s="59"/>
      <c r="AJ42" s="62"/>
      <c r="AL42" s="63"/>
      <c r="AN42" s="62"/>
      <c r="AO42" s="59"/>
      <c r="AP42" s="59"/>
      <c r="AQ42" s="59"/>
      <c r="AR42" s="59"/>
      <c r="AS42" s="59"/>
      <c r="AT42" s="59"/>
      <c r="AU42" s="165"/>
      <c r="AV42" s="165"/>
    </row>
    <row r="43" spans="1:49" ht="13.5" customHeight="1" x14ac:dyDescent="0.25">
      <c r="B43" s="277"/>
      <c r="C43" s="163"/>
      <c r="D43" s="58"/>
      <c r="E43" s="59"/>
      <c r="F43" s="59"/>
      <c r="G43" s="59"/>
      <c r="H43" s="59"/>
      <c r="I43" s="60"/>
      <c r="K43" s="62"/>
      <c r="M43" s="63"/>
      <c r="O43" s="62"/>
      <c r="P43" s="59"/>
      <c r="Q43" s="59"/>
      <c r="R43" s="59"/>
      <c r="S43" s="59"/>
      <c r="T43" s="59"/>
      <c r="U43" s="59"/>
      <c r="V43" s="59"/>
      <c r="W43" s="59"/>
      <c r="AA43" s="277"/>
      <c r="AB43" s="163"/>
      <c r="AC43" s="58"/>
      <c r="AD43" s="59"/>
      <c r="AE43" s="59"/>
      <c r="AF43" s="59"/>
      <c r="AG43" s="59"/>
      <c r="AH43" s="60"/>
      <c r="AJ43" s="62"/>
      <c r="AL43" s="63"/>
      <c r="AN43" s="62"/>
      <c r="AO43" s="59"/>
      <c r="AP43" s="59"/>
      <c r="AQ43" s="59"/>
      <c r="AR43" s="59"/>
      <c r="AS43" s="59"/>
      <c r="AT43" s="59"/>
      <c r="AU43" s="59"/>
      <c r="AV43" s="59"/>
    </row>
    <row r="44" spans="1:49" ht="14.25" x14ac:dyDescent="0.25">
      <c r="B44" s="277"/>
      <c r="C44" s="166"/>
      <c r="D44" s="167"/>
      <c r="E44" s="165"/>
      <c r="F44" s="165"/>
      <c r="G44" s="165"/>
      <c r="H44" s="165"/>
      <c r="I44" s="168"/>
      <c r="J44" s="169"/>
      <c r="K44" s="170"/>
      <c r="M44" s="63"/>
      <c r="O44" s="62"/>
      <c r="P44" s="165"/>
      <c r="Q44" s="165"/>
      <c r="R44" s="165"/>
      <c r="S44" s="165"/>
      <c r="T44" s="165"/>
      <c r="U44" s="165"/>
      <c r="V44" s="165"/>
      <c r="W44" s="165"/>
      <c r="AA44" s="277"/>
      <c r="AB44" s="166"/>
      <c r="AC44" s="167"/>
      <c r="AD44" s="165"/>
      <c r="AE44" s="165"/>
      <c r="AF44" s="165"/>
      <c r="AG44" s="165"/>
      <c r="AH44" s="168"/>
      <c r="AI44" s="169"/>
      <c r="AJ44" s="170"/>
      <c r="AL44" s="63"/>
      <c r="AN44" s="62"/>
      <c r="AO44" s="165"/>
      <c r="AP44" s="165"/>
      <c r="AQ44" s="165"/>
      <c r="AR44" s="165"/>
      <c r="AS44" s="165"/>
      <c r="AT44" s="165"/>
      <c r="AU44" s="165"/>
      <c r="AV44" s="165"/>
    </row>
    <row r="45" spans="1:49" ht="14.25" x14ac:dyDescent="0.25">
      <c r="B45" s="277"/>
      <c r="C45" s="171"/>
      <c r="D45" s="165"/>
      <c r="E45" s="165"/>
      <c r="F45" s="165"/>
      <c r="G45" s="165"/>
      <c r="H45" s="165"/>
      <c r="I45" s="169"/>
      <c r="J45" s="169"/>
      <c r="K45" s="170"/>
      <c r="M45" s="63"/>
      <c r="O45" s="62"/>
      <c r="P45" s="165"/>
      <c r="Q45" s="165"/>
      <c r="R45" s="165"/>
      <c r="S45" s="165"/>
      <c r="T45" s="165"/>
      <c r="U45" s="165"/>
      <c r="V45" s="165"/>
      <c r="W45" s="165"/>
      <c r="AA45" s="277"/>
      <c r="AB45" s="171"/>
      <c r="AC45" s="165"/>
      <c r="AD45" s="165"/>
      <c r="AE45" s="165"/>
      <c r="AF45" s="165"/>
      <c r="AG45" s="165"/>
      <c r="AH45" s="169"/>
      <c r="AI45" s="169"/>
      <c r="AJ45" s="170"/>
      <c r="AL45" s="63"/>
      <c r="AN45" s="62"/>
      <c r="AO45" s="165"/>
      <c r="AP45" s="165"/>
      <c r="AQ45" s="165"/>
      <c r="AR45" s="165"/>
      <c r="AS45" s="165"/>
      <c r="AT45" s="165"/>
      <c r="AU45" s="165"/>
      <c r="AV45" s="165"/>
    </row>
    <row r="46" spans="1:49" ht="14.25" x14ac:dyDescent="0.25">
      <c r="B46" s="277"/>
      <c r="C46" s="166"/>
      <c r="D46" s="167"/>
      <c r="E46" s="165"/>
      <c r="F46" s="165"/>
      <c r="G46" s="165"/>
      <c r="H46" s="165"/>
      <c r="I46" s="168"/>
      <c r="J46" s="169"/>
      <c r="K46" s="170"/>
      <c r="M46" s="63"/>
      <c r="O46" s="62"/>
      <c r="P46" s="165"/>
      <c r="Q46" s="165"/>
      <c r="R46" s="165"/>
      <c r="S46" s="165"/>
      <c r="T46" s="165"/>
      <c r="U46" s="165"/>
      <c r="V46" s="165"/>
      <c r="W46" s="165"/>
      <c r="AA46" s="277"/>
      <c r="AB46" s="166"/>
      <c r="AC46" s="167"/>
      <c r="AD46" s="165"/>
      <c r="AE46" s="165"/>
      <c r="AF46" s="165"/>
      <c r="AG46" s="165"/>
      <c r="AH46" s="168"/>
      <c r="AI46" s="169"/>
      <c r="AJ46" s="170"/>
      <c r="AL46" s="63"/>
      <c r="AN46" s="62"/>
      <c r="AO46" s="165"/>
      <c r="AP46" s="165"/>
      <c r="AQ46" s="165"/>
      <c r="AR46" s="165"/>
      <c r="AS46" s="165"/>
      <c r="AT46" s="165"/>
      <c r="AU46" s="165"/>
      <c r="AV46" s="165"/>
    </row>
    <row r="47" spans="1:49" ht="14.25" x14ac:dyDescent="0.25">
      <c r="B47" s="277"/>
      <c r="C47" s="171"/>
      <c r="D47" s="165"/>
      <c r="E47" s="165"/>
      <c r="F47" s="165"/>
      <c r="G47" s="165"/>
      <c r="H47" s="165"/>
      <c r="I47" s="169"/>
      <c r="J47" s="169"/>
      <c r="K47" s="170"/>
      <c r="M47" s="63"/>
      <c r="O47" s="62"/>
      <c r="P47" s="165"/>
      <c r="Q47" s="165"/>
      <c r="R47" s="165"/>
      <c r="S47" s="165"/>
      <c r="T47" s="165"/>
      <c r="U47" s="165"/>
      <c r="V47" s="165"/>
      <c r="W47" s="165"/>
      <c r="AA47" s="277"/>
      <c r="AB47" s="171"/>
      <c r="AC47" s="165"/>
      <c r="AD47" s="165"/>
      <c r="AE47" s="165"/>
      <c r="AF47" s="165"/>
      <c r="AG47" s="165"/>
      <c r="AH47" s="169"/>
      <c r="AI47" s="169"/>
      <c r="AJ47" s="170"/>
      <c r="AL47" s="63"/>
      <c r="AN47" s="62"/>
      <c r="AO47" s="165"/>
      <c r="AP47" s="165"/>
      <c r="AQ47" s="165"/>
      <c r="AR47" s="165"/>
      <c r="AS47" s="165"/>
      <c r="AT47" s="165"/>
      <c r="AU47" s="165"/>
      <c r="AV47" s="165"/>
    </row>
  </sheetData>
  <mergeCells count="346">
    <mergeCell ref="A1:B1"/>
    <mergeCell ref="C1:E1"/>
    <mergeCell ref="F1:O1"/>
    <mergeCell ref="P1:W1"/>
    <mergeCell ref="Z1:AA1"/>
    <mergeCell ref="AB1:AD1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A4:A5"/>
    <mergeCell ref="B4:C5"/>
    <mergeCell ref="D4:F5"/>
    <mergeCell ref="P4:R5"/>
    <mergeCell ref="S4:T5"/>
    <mergeCell ref="U4:V5"/>
    <mergeCell ref="AI2:AK3"/>
    <mergeCell ref="AL2:AN3"/>
    <mergeCell ref="AO2:AQ3"/>
    <mergeCell ref="B2:C3"/>
    <mergeCell ref="D2:F3"/>
    <mergeCell ref="G2:I3"/>
    <mergeCell ref="J2:L3"/>
    <mergeCell ref="M2:O3"/>
    <mergeCell ref="P2:R3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AL5:AN5"/>
    <mergeCell ref="W4:W5"/>
    <mergeCell ref="X4:X5"/>
    <mergeCell ref="Z4:Z5"/>
    <mergeCell ref="AA4:AB5"/>
    <mergeCell ref="AC4:AE5"/>
    <mergeCell ref="AO4:AQ5"/>
    <mergeCell ref="AW6:AW7"/>
    <mergeCell ref="D7:F7"/>
    <mergeCell ref="J7:L7"/>
    <mergeCell ref="M7:O7"/>
    <mergeCell ref="AC7:AE7"/>
    <mergeCell ref="AI7:AK7"/>
    <mergeCell ref="AL7:AN7"/>
    <mergeCell ref="W6:W7"/>
    <mergeCell ref="X6:X7"/>
    <mergeCell ref="Z6:Z7"/>
    <mergeCell ref="AA6:AB7"/>
    <mergeCell ref="AF6:AH7"/>
    <mergeCell ref="AO6:AQ7"/>
    <mergeCell ref="G6:I7"/>
    <mergeCell ref="P6:R7"/>
    <mergeCell ref="S6:T7"/>
    <mergeCell ref="U6:V7"/>
    <mergeCell ref="A8:A9"/>
    <mergeCell ref="B8:C9"/>
    <mergeCell ref="J8:L9"/>
    <mergeCell ref="P8:R9"/>
    <mergeCell ref="S8:T9"/>
    <mergeCell ref="U8:V9"/>
    <mergeCell ref="AR6:AS7"/>
    <mergeCell ref="AT6:AU7"/>
    <mergeCell ref="AV6:AV7"/>
    <mergeCell ref="A6:A7"/>
    <mergeCell ref="B6:C7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AL9:AN9"/>
    <mergeCell ref="W8:W9"/>
    <mergeCell ref="X8:X9"/>
    <mergeCell ref="Z8:Z9"/>
    <mergeCell ref="AA8:AB9"/>
    <mergeCell ref="AI8:AK9"/>
    <mergeCell ref="AO8:AQ9"/>
    <mergeCell ref="AV10:AV11"/>
    <mergeCell ref="AW10:AW11"/>
    <mergeCell ref="D11:F11"/>
    <mergeCell ref="G11:I11"/>
    <mergeCell ref="J11:L11"/>
    <mergeCell ref="AC11:AE11"/>
    <mergeCell ref="AF11:AH11"/>
    <mergeCell ref="AI11:AK11"/>
    <mergeCell ref="W10:W11"/>
    <mergeCell ref="X10:X11"/>
    <mergeCell ref="Z10:Z11"/>
    <mergeCell ref="AA10:AB11"/>
    <mergeCell ref="AL10:AN11"/>
    <mergeCell ref="AO10:AQ11"/>
    <mergeCell ref="M10:O11"/>
    <mergeCell ref="P10:R11"/>
    <mergeCell ref="S10:T11"/>
    <mergeCell ref="U10:V11"/>
    <mergeCell ref="T13:W13"/>
    <mergeCell ref="A14:A15"/>
    <mergeCell ref="B14:C15"/>
    <mergeCell ref="D14:E15"/>
    <mergeCell ref="F14:H15"/>
    <mergeCell ref="J14:M15"/>
    <mergeCell ref="N14:V15"/>
    <mergeCell ref="W14:W15"/>
    <mergeCell ref="AR10:AS11"/>
    <mergeCell ref="A10:A11"/>
    <mergeCell ref="B10:C11"/>
    <mergeCell ref="AM14:AU15"/>
    <mergeCell ref="AT10:AU11"/>
    <mergeCell ref="AV14:AV15"/>
    <mergeCell ref="AW14:AW15"/>
    <mergeCell ref="A16:A17"/>
    <mergeCell ref="B16:C17"/>
    <mergeCell ref="D16:H17"/>
    <mergeCell ref="I16:J17"/>
    <mergeCell ref="K16:K17"/>
    <mergeCell ref="O16:O17"/>
    <mergeCell ref="P16:Q17"/>
    <mergeCell ref="X14:X15"/>
    <mergeCell ref="Z14:Z15"/>
    <mergeCell ref="AA14:AB15"/>
    <mergeCell ref="AC14:AD15"/>
    <mergeCell ref="AE14:AG15"/>
    <mergeCell ref="AI14:AL15"/>
    <mergeCell ref="AW16:AW17"/>
    <mergeCell ref="AH16:AI17"/>
    <mergeCell ref="AJ16:AJ17"/>
    <mergeCell ref="AN16:AN17"/>
    <mergeCell ref="AO16:AP17"/>
    <mergeCell ref="AQ16:AU17"/>
    <mergeCell ref="AV16:AV17"/>
    <mergeCell ref="R16:V17"/>
    <mergeCell ref="W16:W17"/>
    <mergeCell ref="X16:X17"/>
    <mergeCell ref="Z16:Z17"/>
    <mergeCell ref="AA16:AB17"/>
    <mergeCell ref="AC16:AG17"/>
    <mergeCell ref="AN18:AN19"/>
    <mergeCell ref="AO18:AP19"/>
    <mergeCell ref="AQ18:AU19"/>
    <mergeCell ref="AV18:AV19"/>
    <mergeCell ref="AW18:AW19"/>
    <mergeCell ref="AH18:AI19"/>
    <mergeCell ref="AJ18:AJ19"/>
    <mergeCell ref="A20:A21"/>
    <mergeCell ref="B20:C21"/>
    <mergeCell ref="D20:H21"/>
    <mergeCell ref="I20:J21"/>
    <mergeCell ref="K20:K21"/>
    <mergeCell ref="X18:X19"/>
    <mergeCell ref="Z18:Z19"/>
    <mergeCell ref="AA18:AB19"/>
    <mergeCell ref="AC18:AG19"/>
    <mergeCell ref="A18:A19"/>
    <mergeCell ref="B18:C19"/>
    <mergeCell ref="D18:H19"/>
    <mergeCell ref="I18:J19"/>
    <mergeCell ref="K18:K19"/>
    <mergeCell ref="O18:O19"/>
    <mergeCell ref="P18:Q19"/>
    <mergeCell ref="R18:V19"/>
    <mergeCell ref="W18:W19"/>
    <mergeCell ref="AQ20:AU21"/>
    <mergeCell ref="AV20:AV21"/>
    <mergeCell ref="AW20:AW21"/>
    <mergeCell ref="A22:A23"/>
    <mergeCell ref="B22:C23"/>
    <mergeCell ref="D22:H23"/>
    <mergeCell ref="I22:J23"/>
    <mergeCell ref="K22:K23"/>
    <mergeCell ref="O22:O23"/>
    <mergeCell ref="P22:Q23"/>
    <mergeCell ref="AA20:AB21"/>
    <mergeCell ref="AC20:AG21"/>
    <mergeCell ref="AH20:AI21"/>
    <mergeCell ref="AJ20:AJ21"/>
    <mergeCell ref="AN20:AN21"/>
    <mergeCell ref="AO20:AP21"/>
    <mergeCell ref="O20:O21"/>
    <mergeCell ref="P20:Q21"/>
    <mergeCell ref="R20:V21"/>
    <mergeCell ref="W20:W21"/>
    <mergeCell ref="X20:X21"/>
    <mergeCell ref="Z20:Z21"/>
    <mergeCell ref="AW22:AW23"/>
    <mergeCell ref="AH22:AI23"/>
    <mergeCell ref="A24:A25"/>
    <mergeCell ref="B24:C25"/>
    <mergeCell ref="D24:H25"/>
    <mergeCell ref="I24:J25"/>
    <mergeCell ref="K24:K25"/>
    <mergeCell ref="O24:O25"/>
    <mergeCell ref="P24:Q25"/>
    <mergeCell ref="R24:V25"/>
    <mergeCell ref="W24:W25"/>
    <mergeCell ref="AJ22:AJ23"/>
    <mergeCell ref="AN22:AN23"/>
    <mergeCell ref="AO22:AP23"/>
    <mergeCell ref="AQ22:AU23"/>
    <mergeCell ref="AV22:AV23"/>
    <mergeCell ref="R22:V23"/>
    <mergeCell ref="W22:W23"/>
    <mergeCell ref="X22:X23"/>
    <mergeCell ref="Z22:Z23"/>
    <mergeCell ref="AA22:AB23"/>
    <mergeCell ref="AC22:AG23"/>
    <mergeCell ref="AN24:AN25"/>
    <mergeCell ref="AO24:AP25"/>
    <mergeCell ref="AQ24:AU25"/>
    <mergeCell ref="AV24:AV25"/>
    <mergeCell ref="AW24:AW25"/>
    <mergeCell ref="T27:W27"/>
    <mergeCell ref="X24:X25"/>
    <mergeCell ref="Z24:Z25"/>
    <mergeCell ref="AA24:AB25"/>
    <mergeCell ref="AC24:AG25"/>
    <mergeCell ref="AH24:AI25"/>
    <mergeCell ref="AJ24:AJ25"/>
    <mergeCell ref="AI28:AL29"/>
    <mergeCell ref="AM28:AU29"/>
    <mergeCell ref="AV28:AV29"/>
    <mergeCell ref="AW28:AW29"/>
    <mergeCell ref="A30:A31"/>
    <mergeCell ref="B30:C31"/>
    <mergeCell ref="D30:H31"/>
    <mergeCell ref="I30:J31"/>
    <mergeCell ref="K30:K31"/>
    <mergeCell ref="O30:O31"/>
    <mergeCell ref="W28:W29"/>
    <mergeCell ref="X28:X29"/>
    <mergeCell ref="Z28:Z29"/>
    <mergeCell ref="AA28:AB29"/>
    <mergeCell ref="AC28:AD29"/>
    <mergeCell ref="AE28:AG29"/>
    <mergeCell ref="A28:A29"/>
    <mergeCell ref="B28:C29"/>
    <mergeCell ref="D28:E29"/>
    <mergeCell ref="F28:H29"/>
    <mergeCell ref="J28:M29"/>
    <mergeCell ref="N28:V29"/>
    <mergeCell ref="A32:A33"/>
    <mergeCell ref="B32:C33"/>
    <mergeCell ref="D32:H33"/>
    <mergeCell ref="I32:J33"/>
    <mergeCell ref="K32:K33"/>
    <mergeCell ref="O32:O33"/>
    <mergeCell ref="P32:Q33"/>
    <mergeCell ref="R32:V33"/>
    <mergeCell ref="AC30:AG31"/>
    <mergeCell ref="P30:Q31"/>
    <mergeCell ref="R30:V31"/>
    <mergeCell ref="W30:W31"/>
    <mergeCell ref="X30:X31"/>
    <mergeCell ref="Z30:Z31"/>
    <mergeCell ref="AA30:AB31"/>
    <mergeCell ref="AW32:AW33"/>
    <mergeCell ref="W32:W33"/>
    <mergeCell ref="X32:X33"/>
    <mergeCell ref="Z32:Z33"/>
    <mergeCell ref="AA32:AB33"/>
    <mergeCell ref="AC32:AG33"/>
    <mergeCell ref="AH32:AI33"/>
    <mergeCell ref="AV30:AV31"/>
    <mergeCell ref="AW30:AW31"/>
    <mergeCell ref="AH30:AI31"/>
    <mergeCell ref="AJ30:AJ31"/>
    <mergeCell ref="AN30:AN31"/>
    <mergeCell ref="AO30:AP31"/>
    <mergeCell ref="AQ30:AU31"/>
    <mergeCell ref="D34:H35"/>
    <mergeCell ref="I34:J35"/>
    <mergeCell ref="K34:K35"/>
    <mergeCell ref="O34:O35"/>
    <mergeCell ref="AJ32:AJ33"/>
    <mergeCell ref="AN32:AN33"/>
    <mergeCell ref="AO32:AP33"/>
    <mergeCell ref="AQ32:AU33"/>
    <mergeCell ref="AV32:AV33"/>
    <mergeCell ref="AV34:AV35"/>
    <mergeCell ref="AW34:AW35"/>
    <mergeCell ref="A36:A37"/>
    <mergeCell ref="B36:C37"/>
    <mergeCell ref="D36:H37"/>
    <mergeCell ref="I36:J37"/>
    <mergeCell ref="K36:K37"/>
    <mergeCell ref="O36:O37"/>
    <mergeCell ref="P36:Q37"/>
    <mergeCell ref="R36:V37"/>
    <mergeCell ref="AC34:AG35"/>
    <mergeCell ref="AH34:AI35"/>
    <mergeCell ref="AJ34:AJ35"/>
    <mergeCell ref="AN34:AN35"/>
    <mergeCell ref="AO34:AP35"/>
    <mergeCell ref="AQ34:AU35"/>
    <mergeCell ref="P34:Q35"/>
    <mergeCell ref="R34:V35"/>
    <mergeCell ref="W34:W35"/>
    <mergeCell ref="X34:X35"/>
    <mergeCell ref="Z34:Z35"/>
    <mergeCell ref="AA34:AB35"/>
    <mergeCell ref="A34:A35"/>
    <mergeCell ref="B34:C35"/>
    <mergeCell ref="AQ36:AU37"/>
    <mergeCell ref="A38:A39"/>
    <mergeCell ref="B38:C39"/>
    <mergeCell ref="D38:H39"/>
    <mergeCell ref="I38:J39"/>
    <mergeCell ref="K38:K39"/>
    <mergeCell ref="O38:O39"/>
    <mergeCell ref="AJ36:AJ37"/>
    <mergeCell ref="AN36:AN37"/>
    <mergeCell ref="AO36:AP37"/>
    <mergeCell ref="AC38:AG39"/>
    <mergeCell ref="AH38:AI39"/>
    <mergeCell ref="AJ38:AJ39"/>
    <mergeCell ref="AN38:AN39"/>
    <mergeCell ref="AO38:AP39"/>
    <mergeCell ref="AQ38:AU39"/>
    <mergeCell ref="P38:Q39"/>
    <mergeCell ref="R38:V39"/>
    <mergeCell ref="W38:W39"/>
    <mergeCell ref="X38:X39"/>
    <mergeCell ref="Z38:Z39"/>
    <mergeCell ref="AA38:AB39"/>
    <mergeCell ref="AV36:AV37"/>
    <mergeCell ref="AW36:AW37"/>
    <mergeCell ref="W36:W37"/>
    <mergeCell ref="X36:X37"/>
    <mergeCell ref="Z36:Z37"/>
    <mergeCell ref="AA36:AB37"/>
    <mergeCell ref="AC36:AG37"/>
    <mergeCell ref="AH36:AI37"/>
    <mergeCell ref="AV38:AV39"/>
    <mergeCell ref="AW38:AW39"/>
  </mergeCells>
  <phoneticPr fontId="3"/>
  <pageMargins left="0.78740157480314965" right="0.78740157480314965" top="0.98425196850393704" bottom="0.98425196850393704" header="0.31496062992125984" footer="0.51181102362204722"/>
  <pageSetup paperSize="9" orientation="portrait" horizontalDpi="4294967293" verticalDpi="0" r:id="rId1"/>
  <headerFooter alignWithMargins="0">
    <oddHeader xml:space="preserve">&amp;C&amp;"ＭＳ Ｐゴシック,太字"&amp;16 2020年度第３７回ニッサングリーンカップ
山梨県少年サッカー選手権大会
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W47"/>
  <sheetViews>
    <sheetView view="pageLayout" zoomScale="85" zoomScaleNormal="60" zoomScaleSheetLayoutView="100" zoomScalePageLayoutView="85" workbookViewId="0">
      <selection activeCell="S2" sqref="S2:T3"/>
    </sheetView>
  </sheetViews>
  <sheetFormatPr defaultColWidth="9" defaultRowHeight="12.75" x14ac:dyDescent="0.25"/>
  <cols>
    <col min="1" max="1" width="3.1328125" style="61" customWidth="1"/>
    <col min="2" max="2" width="3" style="61" customWidth="1"/>
    <col min="3" max="3" width="10.73046875" style="61" customWidth="1"/>
    <col min="4" max="8" width="3.1328125" style="61" customWidth="1"/>
    <col min="9" max="15" width="2.86328125" style="61" customWidth="1"/>
    <col min="16" max="17" width="2.796875" style="61" customWidth="1"/>
    <col min="18" max="22" width="3.06640625" style="61" customWidth="1"/>
    <col min="23" max="24" width="6.6640625" style="61" customWidth="1"/>
    <col min="25" max="25" width="4.265625" style="67" customWidth="1"/>
    <col min="26" max="26" width="3.1328125" style="61" customWidth="1"/>
    <col min="27" max="27" width="3" style="61" customWidth="1"/>
    <col min="28" max="28" width="8.265625" style="61" customWidth="1"/>
    <col min="29" max="47" width="2.46484375" style="61" customWidth="1"/>
    <col min="48" max="48" width="5.59765625" style="61" customWidth="1"/>
    <col min="49" max="49" width="5.265625" style="61" customWidth="1"/>
    <col min="50" max="16384" width="9" style="61"/>
  </cols>
  <sheetData>
    <row r="1" spans="1:49" ht="34.5" customHeight="1" x14ac:dyDescent="0.25">
      <c r="A1" s="581" t="s">
        <v>242</v>
      </c>
      <c r="B1" s="581"/>
      <c r="C1" s="569" t="s">
        <v>29</v>
      </c>
      <c r="D1" s="569"/>
      <c r="E1" s="569"/>
      <c r="F1" s="582" t="s">
        <v>383</v>
      </c>
      <c r="G1" s="582"/>
      <c r="H1" s="582"/>
      <c r="I1" s="582"/>
      <c r="J1" s="582"/>
      <c r="K1" s="582"/>
      <c r="L1" s="582"/>
      <c r="M1" s="582"/>
      <c r="N1" s="582"/>
      <c r="O1" s="582"/>
      <c r="P1" s="583" t="s">
        <v>97</v>
      </c>
      <c r="Q1" s="583"/>
      <c r="R1" s="583"/>
      <c r="S1" s="583"/>
      <c r="T1" s="583"/>
      <c r="U1" s="583"/>
      <c r="V1" s="583"/>
      <c r="W1" s="583"/>
      <c r="X1" s="27"/>
      <c r="Z1" s="568" t="s">
        <v>16</v>
      </c>
      <c r="AA1" s="568"/>
      <c r="AB1" s="569" t="s">
        <v>29</v>
      </c>
      <c r="AC1" s="569"/>
      <c r="AD1" s="569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27"/>
      <c r="AP1" s="27"/>
      <c r="AQ1" s="27"/>
      <c r="AR1" s="27"/>
      <c r="AS1" s="27"/>
      <c r="AT1" s="27"/>
      <c r="AU1" s="27"/>
      <c r="AV1" s="27"/>
      <c r="AW1" s="27"/>
    </row>
    <row r="2" spans="1:49" ht="17.100000000000001" customHeight="1" x14ac:dyDescent="0.25">
      <c r="A2" s="155"/>
      <c r="B2" s="570" t="str">
        <f>A1</f>
        <v>E</v>
      </c>
      <c r="C2" s="571"/>
      <c r="D2" s="574" t="str">
        <f>B4</f>
        <v>ラーゴ河口湖</v>
      </c>
      <c r="E2" s="575"/>
      <c r="F2" s="576"/>
      <c r="G2" s="574" t="str">
        <f>B6</f>
        <v>山城SSS</v>
      </c>
      <c r="H2" s="575"/>
      <c r="I2" s="576"/>
      <c r="J2" s="574" t="str">
        <f>B8</f>
        <v>都留VMC</v>
      </c>
      <c r="K2" s="575"/>
      <c r="L2" s="576"/>
      <c r="M2" s="574" t="str">
        <f>B10</f>
        <v>FCグリュック</v>
      </c>
      <c r="N2" s="575"/>
      <c r="O2" s="576"/>
      <c r="P2" s="580" t="s">
        <v>34</v>
      </c>
      <c r="Q2" s="580"/>
      <c r="R2" s="580"/>
      <c r="S2" s="585" t="s">
        <v>35</v>
      </c>
      <c r="T2" s="585"/>
      <c r="U2" s="585" t="s">
        <v>65</v>
      </c>
      <c r="V2" s="585"/>
      <c r="W2" s="156" t="s">
        <v>66</v>
      </c>
      <c r="X2" s="587" t="s">
        <v>33</v>
      </c>
      <c r="Y2" s="68"/>
      <c r="Z2" s="155"/>
      <c r="AA2" s="570" t="str">
        <f>Z1</f>
        <v>Ａ</v>
      </c>
      <c r="AB2" s="571"/>
      <c r="AC2" s="584" t="str">
        <f>AA4</f>
        <v>ラーゴ河口湖</v>
      </c>
      <c r="AD2" s="575"/>
      <c r="AE2" s="576"/>
      <c r="AF2" s="584" t="str">
        <f>AA6</f>
        <v>山城SSS</v>
      </c>
      <c r="AG2" s="575"/>
      <c r="AH2" s="576"/>
      <c r="AI2" s="584" t="str">
        <f>AA8</f>
        <v>都留VMC</v>
      </c>
      <c r="AJ2" s="575"/>
      <c r="AK2" s="576"/>
      <c r="AL2" s="584" t="str">
        <f>AA10</f>
        <v>FCグリュック</v>
      </c>
      <c r="AM2" s="575"/>
      <c r="AN2" s="576"/>
      <c r="AO2" s="580" t="s">
        <v>34</v>
      </c>
      <c r="AP2" s="580"/>
      <c r="AQ2" s="580"/>
      <c r="AR2" s="585" t="s">
        <v>35</v>
      </c>
      <c r="AS2" s="585"/>
      <c r="AT2" s="585" t="s">
        <v>65</v>
      </c>
      <c r="AU2" s="585"/>
      <c r="AV2" s="156" t="s">
        <v>66</v>
      </c>
      <c r="AW2" s="586" t="s">
        <v>33</v>
      </c>
    </row>
    <row r="3" spans="1:49" ht="17.100000000000001" customHeight="1" x14ac:dyDescent="0.25">
      <c r="A3" s="157"/>
      <c r="B3" s="572"/>
      <c r="C3" s="573"/>
      <c r="D3" s="577"/>
      <c r="E3" s="578"/>
      <c r="F3" s="579"/>
      <c r="G3" s="577"/>
      <c r="H3" s="578"/>
      <c r="I3" s="579"/>
      <c r="J3" s="577"/>
      <c r="K3" s="578"/>
      <c r="L3" s="579"/>
      <c r="M3" s="577"/>
      <c r="N3" s="578"/>
      <c r="O3" s="579"/>
      <c r="P3" s="580"/>
      <c r="Q3" s="580"/>
      <c r="R3" s="580"/>
      <c r="S3" s="585"/>
      <c r="T3" s="585"/>
      <c r="U3" s="585"/>
      <c r="V3" s="585"/>
      <c r="W3" s="158" t="s">
        <v>67</v>
      </c>
      <c r="X3" s="587"/>
      <c r="Y3" s="68"/>
      <c r="Z3" s="157"/>
      <c r="AA3" s="572"/>
      <c r="AB3" s="573"/>
      <c r="AC3" s="577"/>
      <c r="AD3" s="578"/>
      <c r="AE3" s="579"/>
      <c r="AF3" s="577"/>
      <c r="AG3" s="578"/>
      <c r="AH3" s="579"/>
      <c r="AI3" s="577"/>
      <c r="AJ3" s="578"/>
      <c r="AK3" s="579"/>
      <c r="AL3" s="577"/>
      <c r="AM3" s="578"/>
      <c r="AN3" s="579"/>
      <c r="AO3" s="580"/>
      <c r="AP3" s="580"/>
      <c r="AQ3" s="580"/>
      <c r="AR3" s="585"/>
      <c r="AS3" s="585"/>
      <c r="AT3" s="585"/>
      <c r="AU3" s="585"/>
      <c r="AV3" s="158" t="s">
        <v>67</v>
      </c>
      <c r="AW3" s="586"/>
    </row>
    <row r="4" spans="1:49" ht="17.100000000000001" customHeight="1" x14ac:dyDescent="0.25">
      <c r="A4" s="594">
        <v>1</v>
      </c>
      <c r="B4" s="596" t="s">
        <v>401</v>
      </c>
      <c r="C4" s="597"/>
      <c r="D4" s="600"/>
      <c r="E4" s="601"/>
      <c r="F4" s="602"/>
      <c r="G4" s="272"/>
      <c r="H4" s="39" t="s">
        <v>38</v>
      </c>
      <c r="I4" s="39"/>
      <c r="J4" s="272"/>
      <c r="K4" s="39" t="s">
        <v>36</v>
      </c>
      <c r="L4" s="40"/>
      <c r="M4" s="39"/>
      <c r="N4" s="39" t="s">
        <v>38</v>
      </c>
      <c r="O4" s="39"/>
      <c r="P4" s="606">
        <f>(COUNTIF(D5:O5,"○")*3)+(COUNTIF(D5:O5,"△")*1)</f>
        <v>0</v>
      </c>
      <c r="Q4" s="606"/>
      <c r="R4" s="606"/>
      <c r="S4" s="607" t="str">
        <f>IF(SUM(F4:F11)=0,"",(SUM(F4:F11)))</f>
        <v/>
      </c>
      <c r="T4" s="607"/>
      <c r="U4" s="607" t="str">
        <f>IF(SUM(D4:D11)=0,"",(SUM(D4:D11)))</f>
        <v/>
      </c>
      <c r="V4" s="607"/>
      <c r="W4" s="591"/>
      <c r="X4" s="593"/>
      <c r="Y4" s="68"/>
      <c r="Z4" s="594">
        <v>1</v>
      </c>
      <c r="AA4" s="596" t="str">
        <f>B4</f>
        <v>ラーゴ河口湖</v>
      </c>
      <c r="AB4" s="597"/>
      <c r="AC4" s="600"/>
      <c r="AD4" s="601"/>
      <c r="AE4" s="602"/>
      <c r="AF4" s="272">
        <f>AE6</f>
        <v>0</v>
      </c>
      <c r="AG4" s="39" t="s">
        <v>38</v>
      </c>
      <c r="AH4" s="39">
        <f>AC6</f>
        <v>0</v>
      </c>
      <c r="AI4" s="272">
        <f>AE8</f>
        <v>0</v>
      </c>
      <c r="AJ4" s="39" t="s">
        <v>36</v>
      </c>
      <c r="AK4" s="40">
        <f>AC8</f>
        <v>0</v>
      </c>
      <c r="AL4" s="39">
        <f>AE10</f>
        <v>0</v>
      </c>
      <c r="AM4" s="39" t="s">
        <v>38</v>
      </c>
      <c r="AN4" s="39">
        <f>AC10</f>
        <v>0</v>
      </c>
      <c r="AO4" s="585">
        <f>(COUNTIF(AC5:AN5,"○")*3)+(COUNTIF(AC5:AN5,"△")*1)</f>
        <v>3</v>
      </c>
      <c r="AP4" s="585"/>
      <c r="AQ4" s="585"/>
      <c r="AR4" s="585"/>
      <c r="AS4" s="585"/>
      <c r="AT4" s="585"/>
      <c r="AU4" s="585"/>
      <c r="AV4" s="612"/>
      <c r="AW4" s="586"/>
    </row>
    <row r="5" spans="1:49" ht="17.100000000000001" customHeight="1" x14ac:dyDescent="0.25">
      <c r="A5" s="595"/>
      <c r="B5" s="598"/>
      <c r="C5" s="599"/>
      <c r="D5" s="603"/>
      <c r="E5" s="604"/>
      <c r="F5" s="605"/>
      <c r="G5" s="588" t="str">
        <f>IF(G4="","",IF(G4-I4&gt;0,"○",IF(G4-I4=0,"△","●")))</f>
        <v/>
      </c>
      <c r="H5" s="589"/>
      <c r="I5" s="590"/>
      <c r="J5" s="588" t="str">
        <f>IF(J4="","",IF(J4-L4&gt;0,"○",IF(J4-L4=0,"△","●")))</f>
        <v/>
      </c>
      <c r="K5" s="589"/>
      <c r="L5" s="590"/>
      <c r="M5" s="588" t="str">
        <f>IF(M4="","",IF(M4-O4&gt;0,"○",IF(M4-O4=0,"△","●")))</f>
        <v/>
      </c>
      <c r="N5" s="589"/>
      <c r="O5" s="590"/>
      <c r="P5" s="606"/>
      <c r="Q5" s="606"/>
      <c r="R5" s="606"/>
      <c r="S5" s="607"/>
      <c r="T5" s="607"/>
      <c r="U5" s="607"/>
      <c r="V5" s="607"/>
      <c r="W5" s="592"/>
      <c r="X5" s="593"/>
      <c r="Y5" s="68"/>
      <c r="Z5" s="595"/>
      <c r="AA5" s="598"/>
      <c r="AB5" s="599"/>
      <c r="AC5" s="603"/>
      <c r="AD5" s="604"/>
      <c r="AE5" s="605"/>
      <c r="AF5" s="588" t="str">
        <f>IF(AF4="","",IF(AF4-AH4&gt;0,"○",IF(AF4-AH4=0,"△","●")))</f>
        <v>△</v>
      </c>
      <c r="AG5" s="589"/>
      <c r="AH5" s="590"/>
      <c r="AI5" s="588" t="str">
        <f>IF(AI4="","",IF(AI4-AK4&gt;0,"○",IF(AI4-AK4=0,"△","●")))</f>
        <v>△</v>
      </c>
      <c r="AJ5" s="589"/>
      <c r="AK5" s="590"/>
      <c r="AL5" s="588" t="str">
        <f>IF(AL4="","",IF(AL4-AN4&gt;0,"○",IF(AL4-AN4=0,"△","●")))</f>
        <v>△</v>
      </c>
      <c r="AM5" s="589"/>
      <c r="AN5" s="590"/>
      <c r="AO5" s="585"/>
      <c r="AP5" s="585"/>
      <c r="AQ5" s="585"/>
      <c r="AR5" s="585"/>
      <c r="AS5" s="585"/>
      <c r="AT5" s="585"/>
      <c r="AU5" s="585"/>
      <c r="AV5" s="613"/>
      <c r="AW5" s="586"/>
    </row>
    <row r="6" spans="1:49" ht="17.100000000000001" customHeight="1" x14ac:dyDescent="0.25">
      <c r="A6" s="585">
        <v>2</v>
      </c>
      <c r="B6" s="608" t="s">
        <v>109</v>
      </c>
      <c r="C6" s="609"/>
      <c r="D6" s="36"/>
      <c r="E6" s="37" t="s">
        <v>38</v>
      </c>
      <c r="F6" s="38"/>
      <c r="G6" s="600"/>
      <c r="H6" s="601"/>
      <c r="I6" s="602"/>
      <c r="J6" s="272"/>
      <c r="K6" s="39" t="s">
        <v>36</v>
      </c>
      <c r="L6" s="40"/>
      <c r="M6" s="39"/>
      <c r="N6" s="39" t="s">
        <v>36</v>
      </c>
      <c r="O6" s="39"/>
      <c r="P6" s="606">
        <f t="shared" ref="P6" si="0">(COUNTIF(D7:O7,"○")*3)+(COUNTIF(D7:O7,"△")*1)</f>
        <v>0</v>
      </c>
      <c r="Q6" s="606"/>
      <c r="R6" s="606"/>
      <c r="S6" s="607" t="str">
        <f>IF(SUM(I4:I11)=0,"",(SUM(I4:I11)))</f>
        <v/>
      </c>
      <c r="T6" s="607"/>
      <c r="U6" s="607" t="str">
        <f>IF(SUM(G4:G11)=0,"",(SUM(G4:G11)))</f>
        <v/>
      </c>
      <c r="V6" s="607"/>
      <c r="W6" s="591"/>
      <c r="X6" s="593"/>
      <c r="Y6" s="68"/>
      <c r="Z6" s="585">
        <v>2</v>
      </c>
      <c r="AA6" s="596" t="str">
        <f t="shared" ref="AA6" si="1">B6</f>
        <v>山城SSS</v>
      </c>
      <c r="AB6" s="597"/>
      <c r="AC6" s="36"/>
      <c r="AD6" s="37" t="s">
        <v>38</v>
      </c>
      <c r="AE6" s="38"/>
      <c r="AF6" s="600"/>
      <c r="AG6" s="601"/>
      <c r="AH6" s="602"/>
      <c r="AI6" s="272">
        <f>AH8</f>
        <v>0</v>
      </c>
      <c r="AJ6" s="39" t="s">
        <v>36</v>
      </c>
      <c r="AK6" s="40">
        <f>AF8</f>
        <v>0</v>
      </c>
      <c r="AL6" s="39">
        <f>AH10</f>
        <v>0</v>
      </c>
      <c r="AM6" s="39" t="s">
        <v>36</v>
      </c>
      <c r="AN6" s="39">
        <f>AF10</f>
        <v>0</v>
      </c>
      <c r="AO6" s="585">
        <f t="shared" ref="AO6" si="2">(COUNTIF(AC7:AN7,"○")*3)+(COUNTIF(AC7:AN7,"△")*1)</f>
        <v>2</v>
      </c>
      <c r="AP6" s="585"/>
      <c r="AQ6" s="585"/>
      <c r="AR6" s="585"/>
      <c r="AS6" s="585"/>
      <c r="AT6" s="585"/>
      <c r="AU6" s="585"/>
      <c r="AV6" s="612"/>
      <c r="AW6" s="586"/>
    </row>
    <row r="7" spans="1:49" ht="17.100000000000001" customHeight="1" x14ac:dyDescent="0.25">
      <c r="A7" s="585"/>
      <c r="B7" s="610"/>
      <c r="C7" s="611"/>
      <c r="D7" s="614" t="str">
        <f>IF(D6="","",IF(D6-F6&gt;0,"○",IF(D6-F6=0,"△","●")))</f>
        <v/>
      </c>
      <c r="E7" s="615"/>
      <c r="F7" s="616"/>
      <c r="G7" s="603"/>
      <c r="H7" s="604"/>
      <c r="I7" s="605"/>
      <c r="J7" s="588" t="str">
        <f>IF(J6="","",IF(J6-L6&gt;0,"○",IF(J6-L6=0,"△","●")))</f>
        <v/>
      </c>
      <c r="K7" s="589"/>
      <c r="L7" s="590"/>
      <c r="M7" s="588" t="str">
        <f>IF(M6="","",IF(M6-O6&gt;0,"○",IF(M6-O6=0,"△","●")))</f>
        <v/>
      </c>
      <c r="N7" s="589"/>
      <c r="O7" s="590"/>
      <c r="P7" s="606"/>
      <c r="Q7" s="606"/>
      <c r="R7" s="606"/>
      <c r="S7" s="607"/>
      <c r="T7" s="607"/>
      <c r="U7" s="607"/>
      <c r="V7" s="607"/>
      <c r="W7" s="592"/>
      <c r="X7" s="593"/>
      <c r="Y7" s="68"/>
      <c r="Z7" s="585"/>
      <c r="AA7" s="598"/>
      <c r="AB7" s="599"/>
      <c r="AC7" s="614" t="str">
        <f>IF(AC6="","",IF(AC6-AE6&gt;0,"○",IF(AC6-AE6=0,"△","●")))</f>
        <v/>
      </c>
      <c r="AD7" s="615"/>
      <c r="AE7" s="616"/>
      <c r="AF7" s="603"/>
      <c r="AG7" s="604"/>
      <c r="AH7" s="605"/>
      <c r="AI7" s="588" t="str">
        <f>IF(AI6="","",IF(AI6-AK6&gt;0,"○",IF(AI6-AK6=0,"△","●")))</f>
        <v>△</v>
      </c>
      <c r="AJ7" s="589"/>
      <c r="AK7" s="590"/>
      <c r="AL7" s="588" t="str">
        <f>IF(AL6="","",IF(AL6-AN6&gt;0,"○",IF(AL6-AN6=0,"△","●")))</f>
        <v>△</v>
      </c>
      <c r="AM7" s="589"/>
      <c r="AN7" s="590"/>
      <c r="AO7" s="585"/>
      <c r="AP7" s="585"/>
      <c r="AQ7" s="585"/>
      <c r="AR7" s="585"/>
      <c r="AS7" s="585"/>
      <c r="AT7" s="585"/>
      <c r="AU7" s="585"/>
      <c r="AV7" s="613"/>
      <c r="AW7" s="586"/>
    </row>
    <row r="8" spans="1:49" ht="17.100000000000001" customHeight="1" x14ac:dyDescent="0.25">
      <c r="A8" s="594">
        <v>3</v>
      </c>
      <c r="B8" s="617" t="s">
        <v>117</v>
      </c>
      <c r="C8" s="597"/>
      <c r="D8" s="36"/>
      <c r="E8" s="37" t="s">
        <v>38</v>
      </c>
      <c r="F8" s="38"/>
      <c r="G8" s="37"/>
      <c r="H8" s="37" t="s">
        <v>38</v>
      </c>
      <c r="I8" s="38"/>
      <c r="J8" s="600"/>
      <c r="K8" s="601"/>
      <c r="L8" s="602"/>
      <c r="M8" s="272"/>
      <c r="N8" s="39" t="s">
        <v>36</v>
      </c>
      <c r="O8" s="40"/>
      <c r="P8" s="606">
        <f t="shared" ref="P8" si="3">(COUNTIF(D9:O9,"○")*3)+(COUNTIF(D9:O9,"△")*1)</f>
        <v>0</v>
      </c>
      <c r="Q8" s="606"/>
      <c r="R8" s="606"/>
      <c r="S8" s="607" t="str">
        <f>IF(SUM(L4:L11)=0,"",(SUM(L4:L11)))</f>
        <v/>
      </c>
      <c r="T8" s="607"/>
      <c r="U8" s="607" t="str">
        <f>IF(SUM(J4:J11)=0,"",(SUM(J4:J11)))</f>
        <v/>
      </c>
      <c r="V8" s="607"/>
      <c r="W8" s="591"/>
      <c r="X8" s="593"/>
      <c r="Y8" s="68"/>
      <c r="Z8" s="594">
        <v>3</v>
      </c>
      <c r="AA8" s="596" t="str">
        <f t="shared" ref="AA8" si="4">B8</f>
        <v>都留VMC</v>
      </c>
      <c r="AB8" s="597"/>
      <c r="AC8" s="36"/>
      <c r="AD8" s="37" t="s">
        <v>38</v>
      </c>
      <c r="AE8" s="38"/>
      <c r="AF8" s="37"/>
      <c r="AG8" s="37" t="s">
        <v>38</v>
      </c>
      <c r="AH8" s="38"/>
      <c r="AI8" s="600"/>
      <c r="AJ8" s="601"/>
      <c r="AK8" s="602"/>
      <c r="AL8" s="272">
        <f>AK10</f>
        <v>0</v>
      </c>
      <c r="AM8" s="39" t="s">
        <v>36</v>
      </c>
      <c r="AN8" s="40">
        <f>AI10</f>
        <v>0</v>
      </c>
      <c r="AO8" s="585">
        <f t="shared" ref="AO8" si="5">(COUNTIF(AC9:AN9,"○")*3)+(COUNTIF(AC9:AN9,"△")*1)</f>
        <v>1</v>
      </c>
      <c r="AP8" s="585"/>
      <c r="AQ8" s="585"/>
      <c r="AR8" s="585"/>
      <c r="AS8" s="585"/>
      <c r="AT8" s="585"/>
      <c r="AU8" s="585"/>
      <c r="AV8" s="612"/>
      <c r="AW8" s="586"/>
    </row>
    <row r="9" spans="1:49" ht="17.100000000000001" customHeight="1" x14ac:dyDescent="0.25">
      <c r="A9" s="595"/>
      <c r="B9" s="583"/>
      <c r="C9" s="599"/>
      <c r="D9" s="614" t="str">
        <f>IF(D8="","",IF(D8-F8&gt;0,"○",IF(D8-F8=0,"△","●")))</f>
        <v/>
      </c>
      <c r="E9" s="615"/>
      <c r="F9" s="616"/>
      <c r="G9" s="614" t="str">
        <f>IF(G8="","",IF(G8-I8&gt;0,"○",IF(G8-I8=0,"△","●")))</f>
        <v/>
      </c>
      <c r="H9" s="615"/>
      <c r="I9" s="616"/>
      <c r="J9" s="603"/>
      <c r="K9" s="604"/>
      <c r="L9" s="605"/>
      <c r="M9" s="588" t="str">
        <f>IF(M8="","",IF(M8-O8&gt;0,"○",IF(M8-O8=0,"△","●")))</f>
        <v/>
      </c>
      <c r="N9" s="589"/>
      <c r="O9" s="590"/>
      <c r="P9" s="606"/>
      <c r="Q9" s="606"/>
      <c r="R9" s="606"/>
      <c r="S9" s="607"/>
      <c r="T9" s="607"/>
      <c r="U9" s="607"/>
      <c r="V9" s="607"/>
      <c r="W9" s="592"/>
      <c r="X9" s="593"/>
      <c r="Y9" s="68"/>
      <c r="Z9" s="595"/>
      <c r="AA9" s="598"/>
      <c r="AB9" s="599"/>
      <c r="AC9" s="614" t="str">
        <f>IF(AC8="","",IF(AC8-AE8&gt;0,"○",IF(AC8-AE8=0,"△","●")))</f>
        <v/>
      </c>
      <c r="AD9" s="615"/>
      <c r="AE9" s="616"/>
      <c r="AF9" s="614" t="str">
        <f>IF(AF8="","",IF(AF8-AH8&gt;0,"○",IF(AF8-AH8=0,"△","●")))</f>
        <v/>
      </c>
      <c r="AG9" s="615"/>
      <c r="AH9" s="616"/>
      <c r="AI9" s="603"/>
      <c r="AJ9" s="604"/>
      <c r="AK9" s="605"/>
      <c r="AL9" s="588" t="str">
        <f>IF(AL8="","",IF(AL8-AN8&gt;0,"○",IF(AL8-AN8=0,"△","●")))</f>
        <v>△</v>
      </c>
      <c r="AM9" s="589"/>
      <c r="AN9" s="590"/>
      <c r="AO9" s="585"/>
      <c r="AP9" s="585"/>
      <c r="AQ9" s="585"/>
      <c r="AR9" s="585"/>
      <c r="AS9" s="585"/>
      <c r="AT9" s="585"/>
      <c r="AU9" s="585"/>
      <c r="AV9" s="613"/>
      <c r="AW9" s="586"/>
    </row>
    <row r="10" spans="1:49" ht="17.100000000000001" customHeight="1" x14ac:dyDescent="0.25">
      <c r="A10" s="585">
        <v>4</v>
      </c>
      <c r="B10" s="617" t="s">
        <v>209</v>
      </c>
      <c r="C10" s="597"/>
      <c r="D10" s="36"/>
      <c r="E10" s="37" t="s">
        <v>36</v>
      </c>
      <c r="F10" s="38"/>
      <c r="G10" s="37"/>
      <c r="H10" s="37" t="s">
        <v>38</v>
      </c>
      <c r="I10" s="37"/>
      <c r="J10" s="36"/>
      <c r="K10" s="37" t="s">
        <v>38</v>
      </c>
      <c r="L10" s="38"/>
      <c r="M10" s="600"/>
      <c r="N10" s="601"/>
      <c r="O10" s="602"/>
      <c r="P10" s="606">
        <f t="shared" ref="P10" si="6">(COUNTIF(D11:O11,"○")*3)+(COUNTIF(D11:O11,"△")*1)</f>
        <v>0</v>
      </c>
      <c r="Q10" s="606"/>
      <c r="R10" s="606"/>
      <c r="S10" s="607" t="str">
        <f>IF(SUM(O4:O11)=0,"",(SUM(O4:O11)))</f>
        <v/>
      </c>
      <c r="T10" s="607"/>
      <c r="U10" s="607" t="str">
        <f>IF(SUM(M4:M11)=0,"",(SUM(M4:M11)))</f>
        <v/>
      </c>
      <c r="V10" s="607"/>
      <c r="W10" s="591"/>
      <c r="X10" s="593"/>
      <c r="Y10" s="68"/>
      <c r="Z10" s="585">
        <v>4</v>
      </c>
      <c r="AA10" s="596" t="str">
        <f t="shared" ref="AA10" si="7">B10</f>
        <v>FCグリュック</v>
      </c>
      <c r="AB10" s="597"/>
      <c r="AC10" s="36"/>
      <c r="AD10" s="37" t="s">
        <v>36</v>
      </c>
      <c r="AE10" s="38"/>
      <c r="AF10" s="37"/>
      <c r="AG10" s="37" t="s">
        <v>38</v>
      </c>
      <c r="AH10" s="37"/>
      <c r="AI10" s="36"/>
      <c r="AJ10" s="37" t="s">
        <v>38</v>
      </c>
      <c r="AK10" s="38"/>
      <c r="AL10" s="600"/>
      <c r="AM10" s="601"/>
      <c r="AN10" s="602"/>
      <c r="AO10" s="585">
        <f t="shared" ref="AO10" si="8">(COUNTIF(AC11:AN11,"○")*3)+(COUNTIF(AC11:AN11,"△")*1)</f>
        <v>0</v>
      </c>
      <c r="AP10" s="585"/>
      <c r="AQ10" s="585"/>
      <c r="AR10" s="585"/>
      <c r="AS10" s="585"/>
      <c r="AT10" s="585"/>
      <c r="AU10" s="585"/>
      <c r="AV10" s="612"/>
      <c r="AW10" s="586"/>
    </row>
    <row r="11" spans="1:49" ht="17.100000000000001" customHeight="1" x14ac:dyDescent="0.25">
      <c r="A11" s="585"/>
      <c r="B11" s="583"/>
      <c r="C11" s="599"/>
      <c r="D11" s="614" t="str">
        <f>IF(D10="","",IF(D10-F10&gt;0,"○",IF(D10-F10=0,"△","●")))</f>
        <v/>
      </c>
      <c r="E11" s="615"/>
      <c r="F11" s="616"/>
      <c r="G11" s="614" t="str">
        <f>IF(G10="","",IF(G10-I10&gt;0,"○",IF(G10-I10=0,"△","●")))</f>
        <v/>
      </c>
      <c r="H11" s="615"/>
      <c r="I11" s="616"/>
      <c r="J11" s="614" t="str">
        <f>IF(J10="","",IF(J10-L10&gt;0,"○",IF(J10-L10=0,"△","●")))</f>
        <v/>
      </c>
      <c r="K11" s="615"/>
      <c r="L11" s="616"/>
      <c r="M11" s="603"/>
      <c r="N11" s="604"/>
      <c r="O11" s="605"/>
      <c r="P11" s="606"/>
      <c r="Q11" s="606"/>
      <c r="R11" s="606"/>
      <c r="S11" s="607"/>
      <c r="T11" s="607"/>
      <c r="U11" s="607"/>
      <c r="V11" s="607"/>
      <c r="W11" s="592"/>
      <c r="X11" s="593"/>
      <c r="Y11" s="68"/>
      <c r="Z11" s="585"/>
      <c r="AA11" s="598"/>
      <c r="AB11" s="599"/>
      <c r="AC11" s="614" t="str">
        <f>IF(AC10="","",IF(AC10-AE10&gt;0,"○",IF(AC10-AE10=0,"△","●")))</f>
        <v/>
      </c>
      <c r="AD11" s="615"/>
      <c r="AE11" s="616"/>
      <c r="AF11" s="614" t="str">
        <f>IF(AF10="","",IF(AF10-AH10&gt;0,"○",IF(AF10-AH10=0,"△","●")))</f>
        <v/>
      </c>
      <c r="AG11" s="615"/>
      <c r="AH11" s="616"/>
      <c r="AI11" s="614" t="str">
        <f>IF(AI10="","",IF(AI10-AK10&gt;0,"○",IF(AI10-AK10=0,"△","●")))</f>
        <v/>
      </c>
      <c r="AJ11" s="615"/>
      <c r="AK11" s="616"/>
      <c r="AL11" s="603"/>
      <c r="AM11" s="604"/>
      <c r="AN11" s="605"/>
      <c r="AO11" s="585"/>
      <c r="AP11" s="585"/>
      <c r="AQ11" s="585"/>
      <c r="AR11" s="585"/>
      <c r="AS11" s="585"/>
      <c r="AT11" s="585"/>
      <c r="AU11" s="585"/>
      <c r="AV11" s="613"/>
      <c r="AW11" s="586"/>
    </row>
    <row r="12" spans="1:49" ht="17.100000000000001" customHeight="1" x14ac:dyDescent="0.25">
      <c r="A12" s="67"/>
      <c r="B12" s="67"/>
      <c r="C12" s="67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59"/>
      <c r="Q12" s="159"/>
      <c r="R12" s="159"/>
      <c r="S12" s="159"/>
      <c r="T12" s="159"/>
      <c r="U12" s="159"/>
      <c r="V12" s="159"/>
      <c r="W12" s="159"/>
      <c r="X12" s="68"/>
      <c r="Y12" s="68"/>
      <c r="Z12" s="67"/>
      <c r="AA12" s="67"/>
      <c r="AB12" s="67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159"/>
      <c r="AP12" s="159"/>
      <c r="AQ12" s="159"/>
      <c r="AR12" s="159"/>
      <c r="AS12" s="159"/>
      <c r="AT12" s="159"/>
      <c r="AU12" s="159"/>
      <c r="AV12" s="159"/>
      <c r="AW12" s="68"/>
    </row>
    <row r="13" spans="1:49" ht="16.899999999999999" customHeight="1" x14ac:dyDescent="0.25">
      <c r="B13" s="67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60" t="s">
        <v>98</v>
      </c>
      <c r="P13" s="159"/>
      <c r="Q13" s="159"/>
      <c r="R13" s="159"/>
      <c r="S13" s="159"/>
      <c r="T13" s="683" t="s">
        <v>109</v>
      </c>
      <c r="U13" s="683"/>
      <c r="V13" s="683"/>
      <c r="W13" s="683"/>
      <c r="X13" s="68"/>
      <c r="Y13" s="68"/>
      <c r="AA13" s="67"/>
      <c r="AB13" s="67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159"/>
      <c r="AP13" s="159"/>
      <c r="AQ13" s="159"/>
      <c r="AR13" s="159"/>
      <c r="AS13" s="159"/>
      <c r="AT13" s="159"/>
      <c r="AU13" s="159"/>
      <c r="AV13" s="159"/>
      <c r="AW13" s="68"/>
    </row>
    <row r="14" spans="1:49" ht="17.100000000000001" customHeight="1" x14ac:dyDescent="0.25">
      <c r="A14" s="641" t="s">
        <v>5</v>
      </c>
      <c r="B14" s="584" t="s">
        <v>6</v>
      </c>
      <c r="C14" s="576"/>
      <c r="D14" s="643" t="str">
        <f>B2</f>
        <v>E</v>
      </c>
      <c r="E14" s="644"/>
      <c r="F14" s="644" t="s">
        <v>29</v>
      </c>
      <c r="G14" s="644"/>
      <c r="H14" s="644"/>
      <c r="I14" s="273"/>
      <c r="J14" s="644" t="s">
        <v>84</v>
      </c>
      <c r="K14" s="644"/>
      <c r="L14" s="644"/>
      <c r="M14" s="644"/>
      <c r="N14" s="647" t="s">
        <v>402</v>
      </c>
      <c r="O14" s="647"/>
      <c r="P14" s="647"/>
      <c r="Q14" s="647"/>
      <c r="R14" s="647"/>
      <c r="S14" s="647"/>
      <c r="T14" s="647"/>
      <c r="U14" s="647"/>
      <c r="V14" s="648"/>
      <c r="W14" s="619" t="s">
        <v>85</v>
      </c>
      <c r="X14" s="594" t="s">
        <v>8</v>
      </c>
      <c r="Y14" s="70"/>
      <c r="Z14" s="639" t="s">
        <v>5</v>
      </c>
      <c r="AA14" s="584" t="s">
        <v>6</v>
      </c>
      <c r="AB14" s="576"/>
      <c r="AC14" s="640" t="str">
        <f>AA2</f>
        <v>Ａ</v>
      </c>
      <c r="AD14" s="618"/>
      <c r="AE14" s="618" t="s">
        <v>29</v>
      </c>
      <c r="AF14" s="618"/>
      <c r="AG14" s="618"/>
      <c r="AH14" s="161"/>
      <c r="AI14" s="618" t="s">
        <v>84</v>
      </c>
      <c r="AJ14" s="618"/>
      <c r="AK14" s="618"/>
      <c r="AL14" s="618"/>
      <c r="AM14" s="618"/>
      <c r="AN14" s="618"/>
      <c r="AO14" s="618"/>
      <c r="AP14" s="618"/>
      <c r="AQ14" s="618"/>
      <c r="AR14" s="618"/>
      <c r="AS14" s="618"/>
      <c r="AT14" s="618"/>
      <c r="AU14" s="597"/>
      <c r="AV14" s="619" t="s">
        <v>85</v>
      </c>
      <c r="AW14" s="594" t="s">
        <v>8</v>
      </c>
    </row>
    <row r="15" spans="1:49" ht="17.100000000000001" customHeight="1" x14ac:dyDescent="0.25">
      <c r="A15" s="642"/>
      <c r="B15" s="577"/>
      <c r="C15" s="579"/>
      <c r="D15" s="645"/>
      <c r="E15" s="646"/>
      <c r="F15" s="646"/>
      <c r="G15" s="646"/>
      <c r="H15" s="646"/>
      <c r="I15" s="274"/>
      <c r="J15" s="646"/>
      <c r="K15" s="646"/>
      <c r="L15" s="646"/>
      <c r="M15" s="646"/>
      <c r="N15" s="649"/>
      <c r="O15" s="649"/>
      <c r="P15" s="649"/>
      <c r="Q15" s="649"/>
      <c r="R15" s="649"/>
      <c r="S15" s="649"/>
      <c r="T15" s="649"/>
      <c r="U15" s="649"/>
      <c r="V15" s="650"/>
      <c r="W15" s="638"/>
      <c r="X15" s="595"/>
      <c r="Y15" s="70"/>
      <c r="Z15" s="639"/>
      <c r="AA15" s="577"/>
      <c r="AB15" s="579"/>
      <c r="AC15" s="598"/>
      <c r="AD15" s="583"/>
      <c r="AE15" s="583"/>
      <c r="AF15" s="583"/>
      <c r="AG15" s="583"/>
      <c r="AH15" s="162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99"/>
      <c r="AV15" s="620"/>
      <c r="AW15" s="620"/>
    </row>
    <row r="16" spans="1:49" ht="17.100000000000001" customHeight="1" x14ac:dyDescent="0.3">
      <c r="A16" s="621">
        <v>1</v>
      </c>
      <c r="B16" s="623">
        <v>0.4375</v>
      </c>
      <c r="C16" s="624"/>
      <c r="D16" s="627" t="str">
        <f>B8</f>
        <v>都留VMC</v>
      </c>
      <c r="E16" s="628"/>
      <c r="F16" s="628"/>
      <c r="G16" s="628"/>
      <c r="H16" s="609"/>
      <c r="I16" s="630"/>
      <c r="J16" s="631"/>
      <c r="K16" s="634" t="s">
        <v>39</v>
      </c>
      <c r="L16" s="113"/>
      <c r="M16" s="114" t="s">
        <v>38</v>
      </c>
      <c r="N16" s="113"/>
      <c r="O16" s="636" t="s">
        <v>40</v>
      </c>
      <c r="P16" s="644"/>
      <c r="Q16" s="652"/>
      <c r="R16" s="640" t="str">
        <f>B10</f>
        <v>FCグリュック</v>
      </c>
      <c r="S16" s="618"/>
      <c r="T16" s="618"/>
      <c r="U16" s="618"/>
      <c r="V16" s="597"/>
      <c r="W16" s="651" t="str">
        <f>B6</f>
        <v>山城SSS</v>
      </c>
      <c r="X16" s="651" t="str">
        <f>B4</f>
        <v>ラーゴ河口湖</v>
      </c>
      <c r="Y16" s="70"/>
      <c r="Z16" s="664">
        <v>1</v>
      </c>
      <c r="AA16" s="623">
        <f>B16</f>
        <v>0.4375</v>
      </c>
      <c r="AB16" s="624"/>
      <c r="AC16" s="654" t="str">
        <f>D16</f>
        <v>都留VMC</v>
      </c>
      <c r="AD16" s="654"/>
      <c r="AE16" s="654"/>
      <c r="AF16" s="654"/>
      <c r="AG16" s="654"/>
      <c r="AH16" s="656"/>
      <c r="AI16" s="657"/>
      <c r="AJ16" s="660" t="s">
        <v>39</v>
      </c>
      <c r="AK16" s="26"/>
      <c r="AL16" s="127" t="s">
        <v>38</v>
      </c>
      <c r="AM16" s="26"/>
      <c r="AN16" s="662" t="s">
        <v>40</v>
      </c>
      <c r="AO16" s="640"/>
      <c r="AP16" s="597"/>
      <c r="AQ16" s="654" t="str">
        <f>R16</f>
        <v>FCグリュック</v>
      </c>
      <c r="AR16" s="654"/>
      <c r="AS16" s="654"/>
      <c r="AT16" s="654"/>
      <c r="AU16" s="654"/>
      <c r="AV16" s="651" t="str">
        <f>W16</f>
        <v>山城SSS</v>
      </c>
      <c r="AW16" s="651" t="str">
        <f>X16</f>
        <v>ラーゴ河口湖</v>
      </c>
    </row>
    <row r="17" spans="1:49" ht="17.100000000000001" customHeight="1" x14ac:dyDescent="0.3">
      <c r="A17" s="622"/>
      <c r="B17" s="625"/>
      <c r="C17" s="626"/>
      <c r="D17" s="629"/>
      <c r="E17" s="610"/>
      <c r="F17" s="610"/>
      <c r="G17" s="610"/>
      <c r="H17" s="611"/>
      <c r="I17" s="632"/>
      <c r="J17" s="633"/>
      <c r="K17" s="635"/>
      <c r="L17" s="115"/>
      <c r="M17" s="116" t="s">
        <v>38</v>
      </c>
      <c r="N17" s="115"/>
      <c r="O17" s="637"/>
      <c r="P17" s="646"/>
      <c r="Q17" s="653"/>
      <c r="R17" s="598"/>
      <c r="S17" s="583"/>
      <c r="T17" s="583"/>
      <c r="U17" s="583"/>
      <c r="V17" s="599"/>
      <c r="W17" s="620"/>
      <c r="X17" s="620"/>
      <c r="Y17" s="70"/>
      <c r="Z17" s="664"/>
      <c r="AA17" s="625"/>
      <c r="AB17" s="626"/>
      <c r="AC17" s="655"/>
      <c r="AD17" s="655"/>
      <c r="AE17" s="655"/>
      <c r="AF17" s="655"/>
      <c r="AG17" s="655"/>
      <c r="AH17" s="658"/>
      <c r="AI17" s="659"/>
      <c r="AJ17" s="661"/>
      <c r="AK17" s="27"/>
      <c r="AL17" s="278" t="s">
        <v>38</v>
      </c>
      <c r="AM17" s="27"/>
      <c r="AN17" s="663"/>
      <c r="AO17" s="598"/>
      <c r="AP17" s="599"/>
      <c r="AQ17" s="655"/>
      <c r="AR17" s="655"/>
      <c r="AS17" s="655"/>
      <c r="AT17" s="655"/>
      <c r="AU17" s="655"/>
      <c r="AV17" s="620"/>
      <c r="AW17" s="620"/>
    </row>
    <row r="18" spans="1:49" ht="17.100000000000001" customHeight="1" x14ac:dyDescent="0.3">
      <c r="A18" s="621">
        <v>2</v>
      </c>
      <c r="B18" s="623">
        <v>0.47916666666666669</v>
      </c>
      <c r="C18" s="624"/>
      <c r="D18" s="627" t="str">
        <f>B4</f>
        <v>ラーゴ河口湖</v>
      </c>
      <c r="E18" s="628"/>
      <c r="F18" s="628"/>
      <c r="G18" s="628"/>
      <c r="H18" s="609"/>
      <c r="I18" s="630"/>
      <c r="J18" s="631"/>
      <c r="K18" s="634" t="s">
        <v>39</v>
      </c>
      <c r="L18" s="113"/>
      <c r="M18" s="114" t="s">
        <v>38</v>
      </c>
      <c r="N18" s="113"/>
      <c r="O18" s="636" t="s">
        <v>40</v>
      </c>
      <c r="P18" s="644"/>
      <c r="Q18" s="652"/>
      <c r="R18" s="640" t="str">
        <f>B6</f>
        <v>山城SSS</v>
      </c>
      <c r="S18" s="618"/>
      <c r="T18" s="618"/>
      <c r="U18" s="618"/>
      <c r="V18" s="597"/>
      <c r="W18" s="651" t="str">
        <f>B10</f>
        <v>FCグリュック</v>
      </c>
      <c r="X18" s="651" t="str">
        <f>B8</f>
        <v>都留VMC</v>
      </c>
      <c r="Y18" s="70"/>
      <c r="Z18" s="664">
        <v>2</v>
      </c>
      <c r="AA18" s="623">
        <f t="shared" ref="AA18" si="9">B18</f>
        <v>0.47916666666666669</v>
      </c>
      <c r="AB18" s="624"/>
      <c r="AC18" s="654" t="str">
        <f t="shared" ref="AC18" si="10">D18</f>
        <v>ラーゴ河口湖</v>
      </c>
      <c r="AD18" s="654"/>
      <c r="AE18" s="654"/>
      <c r="AF18" s="654"/>
      <c r="AG18" s="654"/>
      <c r="AH18" s="656"/>
      <c r="AI18" s="657"/>
      <c r="AJ18" s="660" t="s">
        <v>39</v>
      </c>
      <c r="AK18" s="26"/>
      <c r="AL18" s="127" t="s">
        <v>38</v>
      </c>
      <c r="AM18" s="26"/>
      <c r="AN18" s="662" t="s">
        <v>40</v>
      </c>
      <c r="AO18" s="640"/>
      <c r="AP18" s="597"/>
      <c r="AQ18" s="654" t="str">
        <f t="shared" ref="AQ18" si="11">R18</f>
        <v>山城SSS</v>
      </c>
      <c r="AR18" s="654"/>
      <c r="AS18" s="654"/>
      <c r="AT18" s="654"/>
      <c r="AU18" s="654"/>
      <c r="AV18" s="651" t="str">
        <f t="shared" ref="AV18:AW18" si="12">W18</f>
        <v>FCグリュック</v>
      </c>
      <c r="AW18" s="651" t="str">
        <f t="shared" si="12"/>
        <v>都留VMC</v>
      </c>
    </row>
    <row r="19" spans="1:49" ht="17.100000000000001" customHeight="1" x14ac:dyDescent="0.3">
      <c r="A19" s="622"/>
      <c r="B19" s="625"/>
      <c r="C19" s="626"/>
      <c r="D19" s="629"/>
      <c r="E19" s="610"/>
      <c r="F19" s="610"/>
      <c r="G19" s="610"/>
      <c r="H19" s="611"/>
      <c r="I19" s="632"/>
      <c r="J19" s="633"/>
      <c r="K19" s="635"/>
      <c r="L19" s="115"/>
      <c r="M19" s="116" t="s">
        <v>38</v>
      </c>
      <c r="N19" s="115"/>
      <c r="O19" s="637"/>
      <c r="P19" s="646"/>
      <c r="Q19" s="653"/>
      <c r="R19" s="598"/>
      <c r="S19" s="583"/>
      <c r="T19" s="583"/>
      <c r="U19" s="583"/>
      <c r="V19" s="599"/>
      <c r="W19" s="620"/>
      <c r="X19" s="620"/>
      <c r="Y19" s="70"/>
      <c r="Z19" s="664"/>
      <c r="AA19" s="625"/>
      <c r="AB19" s="626"/>
      <c r="AC19" s="655"/>
      <c r="AD19" s="655"/>
      <c r="AE19" s="655"/>
      <c r="AF19" s="655"/>
      <c r="AG19" s="655"/>
      <c r="AH19" s="658"/>
      <c r="AI19" s="659"/>
      <c r="AJ19" s="661"/>
      <c r="AK19" s="27"/>
      <c r="AL19" s="278" t="s">
        <v>38</v>
      </c>
      <c r="AM19" s="27"/>
      <c r="AN19" s="663"/>
      <c r="AO19" s="598"/>
      <c r="AP19" s="599"/>
      <c r="AQ19" s="655"/>
      <c r="AR19" s="655"/>
      <c r="AS19" s="655"/>
      <c r="AT19" s="655"/>
      <c r="AU19" s="655"/>
      <c r="AV19" s="620"/>
      <c r="AW19" s="620"/>
    </row>
    <row r="20" spans="1:49" ht="17.100000000000001" customHeight="1" x14ac:dyDescent="0.3">
      <c r="A20" s="621">
        <v>3</v>
      </c>
      <c r="B20" s="623">
        <v>0.5625</v>
      </c>
      <c r="C20" s="624"/>
      <c r="D20" s="627" t="str">
        <f>B6</f>
        <v>山城SSS</v>
      </c>
      <c r="E20" s="628"/>
      <c r="F20" s="628"/>
      <c r="G20" s="628"/>
      <c r="H20" s="609"/>
      <c r="I20" s="630"/>
      <c r="J20" s="631"/>
      <c r="K20" s="634" t="s">
        <v>39</v>
      </c>
      <c r="L20" s="113"/>
      <c r="M20" s="114" t="s">
        <v>38</v>
      </c>
      <c r="N20" s="113"/>
      <c r="O20" s="636" t="s">
        <v>40</v>
      </c>
      <c r="P20" s="644"/>
      <c r="Q20" s="652"/>
      <c r="R20" s="640" t="str">
        <f>B8</f>
        <v>都留VMC</v>
      </c>
      <c r="S20" s="618"/>
      <c r="T20" s="618"/>
      <c r="U20" s="618"/>
      <c r="V20" s="597"/>
      <c r="W20" s="651" t="str">
        <f>B4</f>
        <v>ラーゴ河口湖</v>
      </c>
      <c r="X20" s="651" t="str">
        <f>B10</f>
        <v>FCグリュック</v>
      </c>
      <c r="Y20" s="70"/>
      <c r="Z20" s="664">
        <v>3</v>
      </c>
      <c r="AA20" s="623">
        <f t="shared" ref="AA20" si="13">B20</f>
        <v>0.5625</v>
      </c>
      <c r="AB20" s="624"/>
      <c r="AC20" s="654" t="str">
        <f t="shared" ref="AC20" si="14">D20</f>
        <v>山城SSS</v>
      </c>
      <c r="AD20" s="654"/>
      <c r="AE20" s="654"/>
      <c r="AF20" s="654"/>
      <c r="AG20" s="654"/>
      <c r="AH20" s="656"/>
      <c r="AI20" s="657"/>
      <c r="AJ20" s="660" t="s">
        <v>39</v>
      </c>
      <c r="AK20" s="26"/>
      <c r="AL20" s="127" t="s">
        <v>38</v>
      </c>
      <c r="AM20" s="26"/>
      <c r="AN20" s="662" t="s">
        <v>40</v>
      </c>
      <c r="AO20" s="640"/>
      <c r="AP20" s="597"/>
      <c r="AQ20" s="654" t="str">
        <f t="shared" ref="AQ20" si="15">R20</f>
        <v>都留VMC</v>
      </c>
      <c r="AR20" s="654"/>
      <c r="AS20" s="654"/>
      <c r="AT20" s="654"/>
      <c r="AU20" s="654"/>
      <c r="AV20" s="651" t="str">
        <f t="shared" ref="AV20:AW20" si="16">W20</f>
        <v>ラーゴ河口湖</v>
      </c>
      <c r="AW20" s="651" t="str">
        <f t="shared" si="16"/>
        <v>FCグリュック</v>
      </c>
    </row>
    <row r="21" spans="1:49" ht="17.100000000000001" customHeight="1" x14ac:dyDescent="0.3">
      <c r="A21" s="622"/>
      <c r="B21" s="625"/>
      <c r="C21" s="626"/>
      <c r="D21" s="629"/>
      <c r="E21" s="610"/>
      <c r="F21" s="610"/>
      <c r="G21" s="610"/>
      <c r="H21" s="611"/>
      <c r="I21" s="632"/>
      <c r="J21" s="633"/>
      <c r="K21" s="635"/>
      <c r="L21" s="115"/>
      <c r="M21" s="116" t="s">
        <v>38</v>
      </c>
      <c r="N21" s="115"/>
      <c r="O21" s="637"/>
      <c r="P21" s="646"/>
      <c r="Q21" s="653"/>
      <c r="R21" s="598"/>
      <c r="S21" s="583"/>
      <c r="T21" s="583"/>
      <c r="U21" s="583"/>
      <c r="V21" s="599"/>
      <c r="W21" s="620"/>
      <c r="X21" s="620"/>
      <c r="Y21" s="70"/>
      <c r="Z21" s="664"/>
      <c r="AA21" s="625"/>
      <c r="AB21" s="626"/>
      <c r="AC21" s="655"/>
      <c r="AD21" s="655"/>
      <c r="AE21" s="655"/>
      <c r="AF21" s="655"/>
      <c r="AG21" s="655"/>
      <c r="AH21" s="658"/>
      <c r="AI21" s="659"/>
      <c r="AJ21" s="661"/>
      <c r="AK21" s="27"/>
      <c r="AL21" s="278" t="s">
        <v>38</v>
      </c>
      <c r="AM21" s="27"/>
      <c r="AN21" s="663"/>
      <c r="AO21" s="598"/>
      <c r="AP21" s="599"/>
      <c r="AQ21" s="655"/>
      <c r="AR21" s="655"/>
      <c r="AS21" s="655"/>
      <c r="AT21" s="655"/>
      <c r="AU21" s="655"/>
      <c r="AV21" s="620"/>
      <c r="AW21" s="620"/>
    </row>
    <row r="22" spans="1:49" ht="17.100000000000001" customHeight="1" x14ac:dyDescent="0.3">
      <c r="A22" s="621">
        <v>4</v>
      </c>
      <c r="B22" s="623">
        <v>0.60416666666666663</v>
      </c>
      <c r="C22" s="624"/>
      <c r="D22" s="627" t="str">
        <f>B4</f>
        <v>ラーゴ河口湖</v>
      </c>
      <c r="E22" s="628"/>
      <c r="F22" s="628"/>
      <c r="G22" s="628"/>
      <c r="H22" s="609"/>
      <c r="I22" s="630"/>
      <c r="J22" s="631"/>
      <c r="K22" s="634" t="s">
        <v>39</v>
      </c>
      <c r="L22" s="117"/>
      <c r="M22" s="118" t="s">
        <v>38</v>
      </c>
      <c r="N22" s="117"/>
      <c r="O22" s="636" t="s">
        <v>40</v>
      </c>
      <c r="P22" s="644"/>
      <c r="Q22" s="652"/>
      <c r="R22" s="640" t="str">
        <f>B10</f>
        <v>FCグリュック</v>
      </c>
      <c r="S22" s="618"/>
      <c r="T22" s="618"/>
      <c r="U22" s="618"/>
      <c r="V22" s="597"/>
      <c r="W22" s="651" t="str">
        <f>B8</f>
        <v>都留VMC</v>
      </c>
      <c r="X22" s="651" t="str">
        <f>B6</f>
        <v>山城SSS</v>
      </c>
      <c r="Y22" s="70"/>
      <c r="Z22" s="664">
        <v>4</v>
      </c>
      <c r="AA22" s="623">
        <f t="shared" ref="AA22" si="17">B22</f>
        <v>0.60416666666666663</v>
      </c>
      <c r="AB22" s="624"/>
      <c r="AC22" s="654" t="str">
        <f t="shared" ref="AC22" si="18">D22</f>
        <v>ラーゴ河口湖</v>
      </c>
      <c r="AD22" s="654"/>
      <c r="AE22" s="654"/>
      <c r="AF22" s="654"/>
      <c r="AG22" s="654"/>
      <c r="AH22" s="665"/>
      <c r="AI22" s="666"/>
      <c r="AJ22" s="667" t="s">
        <v>39</v>
      </c>
      <c r="AK22" s="67"/>
      <c r="AL22" s="71" t="s">
        <v>38</v>
      </c>
      <c r="AM22" s="67"/>
      <c r="AN22" s="668" t="s">
        <v>40</v>
      </c>
      <c r="AO22" s="640"/>
      <c r="AP22" s="597"/>
      <c r="AQ22" s="654" t="str">
        <f t="shared" ref="AQ22" si="19">R22</f>
        <v>FCグリュック</v>
      </c>
      <c r="AR22" s="654"/>
      <c r="AS22" s="654"/>
      <c r="AT22" s="654"/>
      <c r="AU22" s="654"/>
      <c r="AV22" s="651" t="str">
        <f t="shared" ref="AV22:AW22" si="20">W22</f>
        <v>都留VMC</v>
      </c>
      <c r="AW22" s="651" t="str">
        <f t="shared" si="20"/>
        <v>山城SSS</v>
      </c>
    </row>
    <row r="23" spans="1:49" ht="17.100000000000001" customHeight="1" x14ac:dyDescent="0.3">
      <c r="A23" s="622"/>
      <c r="B23" s="625"/>
      <c r="C23" s="626"/>
      <c r="D23" s="629"/>
      <c r="E23" s="610"/>
      <c r="F23" s="610"/>
      <c r="G23" s="610"/>
      <c r="H23" s="611"/>
      <c r="I23" s="632"/>
      <c r="J23" s="633"/>
      <c r="K23" s="635"/>
      <c r="L23" s="115"/>
      <c r="M23" s="116" t="s">
        <v>38</v>
      </c>
      <c r="N23" s="115"/>
      <c r="O23" s="637"/>
      <c r="P23" s="646"/>
      <c r="Q23" s="653"/>
      <c r="R23" s="598"/>
      <c r="S23" s="583"/>
      <c r="T23" s="583"/>
      <c r="U23" s="583"/>
      <c r="V23" s="599"/>
      <c r="W23" s="620"/>
      <c r="X23" s="620"/>
      <c r="Y23" s="70"/>
      <c r="Z23" s="664"/>
      <c r="AA23" s="625"/>
      <c r="AB23" s="626"/>
      <c r="AC23" s="655"/>
      <c r="AD23" s="655"/>
      <c r="AE23" s="655"/>
      <c r="AF23" s="655"/>
      <c r="AG23" s="655"/>
      <c r="AH23" s="658"/>
      <c r="AI23" s="659"/>
      <c r="AJ23" s="661"/>
      <c r="AK23" s="27"/>
      <c r="AL23" s="278" t="s">
        <v>38</v>
      </c>
      <c r="AM23" s="27"/>
      <c r="AN23" s="663"/>
      <c r="AO23" s="598"/>
      <c r="AP23" s="599"/>
      <c r="AQ23" s="655"/>
      <c r="AR23" s="655"/>
      <c r="AS23" s="655"/>
      <c r="AT23" s="655"/>
      <c r="AU23" s="655"/>
      <c r="AV23" s="620"/>
      <c r="AW23" s="620"/>
    </row>
    <row r="24" spans="1:49" ht="17.100000000000001" customHeight="1" x14ac:dyDescent="0.25">
      <c r="A24" s="664"/>
      <c r="B24" s="623"/>
      <c r="C24" s="624"/>
      <c r="D24" s="655"/>
      <c r="E24" s="655"/>
      <c r="F24" s="655"/>
      <c r="G24" s="655"/>
      <c r="H24" s="655"/>
      <c r="I24" s="656"/>
      <c r="J24" s="657"/>
      <c r="K24" s="660" t="s">
        <v>39</v>
      </c>
      <c r="L24" s="26"/>
      <c r="M24" s="127" t="s">
        <v>38</v>
      </c>
      <c r="N24" s="26"/>
      <c r="O24" s="662" t="s">
        <v>40</v>
      </c>
      <c r="P24" s="618"/>
      <c r="Q24" s="597"/>
      <c r="R24" s="584"/>
      <c r="S24" s="575"/>
      <c r="T24" s="575"/>
      <c r="U24" s="575"/>
      <c r="V24" s="576"/>
      <c r="W24" s="651"/>
      <c r="X24" s="651"/>
      <c r="Y24" s="70"/>
      <c r="Z24" s="664"/>
      <c r="AA24" s="623"/>
      <c r="AB24" s="624"/>
      <c r="AC24" s="655"/>
      <c r="AD24" s="655"/>
      <c r="AE24" s="655"/>
      <c r="AF24" s="655"/>
      <c r="AG24" s="655"/>
      <c r="AH24" s="656"/>
      <c r="AI24" s="657"/>
      <c r="AJ24" s="660" t="s">
        <v>39</v>
      </c>
      <c r="AK24" s="26"/>
      <c r="AL24" s="127" t="s">
        <v>38</v>
      </c>
      <c r="AM24" s="26"/>
      <c r="AN24" s="662" t="s">
        <v>40</v>
      </c>
      <c r="AO24" s="640"/>
      <c r="AP24" s="597"/>
      <c r="AQ24" s="584"/>
      <c r="AR24" s="575"/>
      <c r="AS24" s="575"/>
      <c r="AT24" s="575"/>
      <c r="AU24" s="576"/>
      <c r="AV24" s="651"/>
      <c r="AW24" s="651"/>
    </row>
    <row r="25" spans="1:49" ht="17.100000000000001" customHeight="1" x14ac:dyDescent="0.25">
      <c r="A25" s="664"/>
      <c r="B25" s="625"/>
      <c r="C25" s="626"/>
      <c r="D25" s="655"/>
      <c r="E25" s="655"/>
      <c r="F25" s="655"/>
      <c r="G25" s="655"/>
      <c r="H25" s="655"/>
      <c r="I25" s="658"/>
      <c r="J25" s="659"/>
      <c r="K25" s="661"/>
      <c r="L25" s="27"/>
      <c r="M25" s="278" t="s">
        <v>38</v>
      </c>
      <c r="N25" s="27"/>
      <c r="O25" s="663"/>
      <c r="P25" s="583"/>
      <c r="Q25" s="599"/>
      <c r="R25" s="577"/>
      <c r="S25" s="578"/>
      <c r="T25" s="578"/>
      <c r="U25" s="578"/>
      <c r="V25" s="579"/>
      <c r="W25" s="620"/>
      <c r="X25" s="620"/>
      <c r="Y25" s="70"/>
      <c r="Z25" s="664"/>
      <c r="AA25" s="625"/>
      <c r="AB25" s="626"/>
      <c r="AC25" s="655"/>
      <c r="AD25" s="655"/>
      <c r="AE25" s="655"/>
      <c r="AF25" s="655"/>
      <c r="AG25" s="655"/>
      <c r="AH25" s="658"/>
      <c r="AI25" s="659"/>
      <c r="AJ25" s="661"/>
      <c r="AK25" s="27"/>
      <c r="AL25" s="278" t="s">
        <v>38</v>
      </c>
      <c r="AM25" s="27"/>
      <c r="AN25" s="663"/>
      <c r="AO25" s="598"/>
      <c r="AP25" s="599"/>
      <c r="AQ25" s="577"/>
      <c r="AR25" s="578"/>
      <c r="AS25" s="578"/>
      <c r="AT25" s="578"/>
      <c r="AU25" s="579"/>
      <c r="AV25" s="620"/>
      <c r="AW25" s="620"/>
    </row>
    <row r="26" spans="1:49" ht="17.100000000000001" customHeight="1" x14ac:dyDescent="0.25">
      <c r="A26" s="277"/>
      <c r="B26" s="277"/>
      <c r="C26" s="163"/>
      <c r="D26" s="58"/>
      <c r="E26" s="59"/>
      <c r="F26" s="59"/>
      <c r="G26" s="59"/>
      <c r="H26" s="59"/>
      <c r="I26" s="60"/>
      <c r="K26" s="62"/>
      <c r="M26" s="63"/>
      <c r="O26" s="62"/>
      <c r="P26" s="59"/>
      <c r="Z26" s="277"/>
      <c r="AA26" s="277"/>
      <c r="AB26" s="163"/>
      <c r="AC26" s="58"/>
      <c r="AD26" s="59"/>
      <c r="AE26" s="59"/>
      <c r="AF26" s="59"/>
      <c r="AG26" s="59"/>
      <c r="AH26" s="60"/>
      <c r="AJ26" s="62"/>
      <c r="AL26" s="63"/>
      <c r="AN26" s="62"/>
      <c r="AO26" s="59"/>
    </row>
    <row r="27" spans="1:49" ht="17.100000000000001" customHeight="1" x14ac:dyDescent="0.25">
      <c r="A27" s="67"/>
      <c r="B27" s="67"/>
      <c r="O27" s="160" t="s">
        <v>227</v>
      </c>
      <c r="T27" s="683" t="s">
        <v>109</v>
      </c>
      <c r="U27" s="683"/>
      <c r="V27" s="683"/>
      <c r="W27" s="683"/>
      <c r="Z27" s="67"/>
      <c r="AA27" s="67"/>
    </row>
    <row r="28" spans="1:49" ht="17.100000000000001" customHeight="1" x14ac:dyDescent="0.25">
      <c r="A28" s="639" t="s">
        <v>5</v>
      </c>
      <c r="B28" s="584" t="s">
        <v>6</v>
      </c>
      <c r="C28" s="576"/>
      <c r="D28" s="669" t="str">
        <f>D14</f>
        <v>E</v>
      </c>
      <c r="E28" s="670"/>
      <c r="F28" s="670" t="s">
        <v>29</v>
      </c>
      <c r="G28" s="670"/>
      <c r="H28" s="670"/>
      <c r="I28" s="172"/>
      <c r="J28" s="670" t="s">
        <v>86</v>
      </c>
      <c r="K28" s="670"/>
      <c r="L28" s="670"/>
      <c r="M28" s="670"/>
      <c r="N28" s="673" t="s">
        <v>402</v>
      </c>
      <c r="O28" s="673"/>
      <c r="P28" s="673"/>
      <c r="Q28" s="673"/>
      <c r="R28" s="673"/>
      <c r="S28" s="673"/>
      <c r="T28" s="673"/>
      <c r="U28" s="673"/>
      <c r="V28" s="674"/>
      <c r="W28" s="619" t="s">
        <v>85</v>
      </c>
      <c r="X28" s="594" t="s">
        <v>8</v>
      </c>
      <c r="Y28" s="70"/>
      <c r="Z28" s="639" t="s">
        <v>5</v>
      </c>
      <c r="AA28" s="584" t="s">
        <v>6</v>
      </c>
      <c r="AB28" s="576"/>
      <c r="AC28" s="640" t="str">
        <f>AC14</f>
        <v>Ａ</v>
      </c>
      <c r="AD28" s="618"/>
      <c r="AE28" s="618" t="s">
        <v>29</v>
      </c>
      <c r="AF28" s="618"/>
      <c r="AG28" s="618"/>
      <c r="AH28" s="161"/>
      <c r="AI28" s="618" t="s">
        <v>86</v>
      </c>
      <c r="AJ28" s="618"/>
      <c r="AK28" s="618"/>
      <c r="AL28" s="618"/>
      <c r="AM28" s="618"/>
      <c r="AN28" s="618"/>
      <c r="AO28" s="618"/>
      <c r="AP28" s="618"/>
      <c r="AQ28" s="618"/>
      <c r="AR28" s="618"/>
      <c r="AS28" s="618"/>
      <c r="AT28" s="618"/>
      <c r="AU28" s="597"/>
      <c r="AV28" s="619" t="s">
        <v>85</v>
      </c>
      <c r="AW28" s="594" t="s">
        <v>8</v>
      </c>
    </row>
    <row r="29" spans="1:49" ht="17.100000000000001" customHeight="1" x14ac:dyDescent="0.25">
      <c r="A29" s="639"/>
      <c r="B29" s="577"/>
      <c r="C29" s="579"/>
      <c r="D29" s="671"/>
      <c r="E29" s="672"/>
      <c r="F29" s="672"/>
      <c r="G29" s="672"/>
      <c r="H29" s="672"/>
      <c r="I29" s="173"/>
      <c r="J29" s="672"/>
      <c r="K29" s="672"/>
      <c r="L29" s="672"/>
      <c r="M29" s="672"/>
      <c r="N29" s="675"/>
      <c r="O29" s="675"/>
      <c r="P29" s="675"/>
      <c r="Q29" s="675"/>
      <c r="R29" s="675"/>
      <c r="S29" s="675"/>
      <c r="T29" s="675"/>
      <c r="U29" s="675"/>
      <c r="V29" s="676"/>
      <c r="W29" s="620"/>
      <c r="X29" s="620"/>
      <c r="Y29" s="70"/>
      <c r="Z29" s="639"/>
      <c r="AA29" s="577"/>
      <c r="AB29" s="579"/>
      <c r="AC29" s="598"/>
      <c r="AD29" s="583"/>
      <c r="AE29" s="583"/>
      <c r="AF29" s="583"/>
      <c r="AG29" s="583"/>
      <c r="AH29" s="162"/>
      <c r="AI29" s="583"/>
      <c r="AJ29" s="583"/>
      <c r="AK29" s="583"/>
      <c r="AL29" s="583"/>
      <c r="AM29" s="583"/>
      <c r="AN29" s="583"/>
      <c r="AO29" s="583"/>
      <c r="AP29" s="583"/>
      <c r="AQ29" s="583"/>
      <c r="AR29" s="583"/>
      <c r="AS29" s="583"/>
      <c r="AT29" s="583"/>
      <c r="AU29" s="599"/>
      <c r="AV29" s="620"/>
      <c r="AW29" s="620"/>
    </row>
    <row r="30" spans="1:49" ht="17.100000000000001" customHeight="1" x14ac:dyDescent="0.25">
      <c r="A30" s="664">
        <v>1</v>
      </c>
      <c r="B30" s="623">
        <v>0.41666666666666669</v>
      </c>
      <c r="C30" s="624"/>
      <c r="D30" s="654" t="str">
        <f>B6</f>
        <v>山城SSS</v>
      </c>
      <c r="E30" s="654"/>
      <c r="F30" s="654"/>
      <c r="G30" s="654"/>
      <c r="H30" s="654"/>
      <c r="I30" s="677"/>
      <c r="J30" s="678"/>
      <c r="K30" s="660" t="s">
        <v>39</v>
      </c>
      <c r="L30" s="26"/>
      <c r="M30" s="127" t="s">
        <v>38</v>
      </c>
      <c r="N30" s="26"/>
      <c r="O30" s="662" t="s">
        <v>40</v>
      </c>
      <c r="P30" s="618"/>
      <c r="Q30" s="597"/>
      <c r="R30" s="640" t="str">
        <f>B10</f>
        <v>FCグリュック</v>
      </c>
      <c r="S30" s="618"/>
      <c r="T30" s="618"/>
      <c r="U30" s="618"/>
      <c r="V30" s="597"/>
      <c r="W30" s="651" t="str">
        <f>B4</f>
        <v>ラーゴ河口湖</v>
      </c>
      <c r="X30" s="651" t="str">
        <f>B8</f>
        <v>都留VMC</v>
      </c>
      <c r="Y30" s="70"/>
      <c r="Z30" s="664">
        <v>1</v>
      </c>
      <c r="AA30" s="623">
        <v>0.41666666666666669</v>
      </c>
      <c r="AB30" s="624"/>
      <c r="AC30" s="654" t="str">
        <f>D30</f>
        <v>山城SSS</v>
      </c>
      <c r="AD30" s="654"/>
      <c r="AE30" s="654"/>
      <c r="AF30" s="654"/>
      <c r="AG30" s="654"/>
      <c r="AH30" s="656"/>
      <c r="AI30" s="657"/>
      <c r="AJ30" s="660" t="s">
        <v>39</v>
      </c>
      <c r="AK30" s="26"/>
      <c r="AL30" s="127" t="s">
        <v>38</v>
      </c>
      <c r="AM30" s="26"/>
      <c r="AN30" s="662" t="s">
        <v>40</v>
      </c>
      <c r="AO30" s="640"/>
      <c r="AP30" s="597"/>
      <c r="AQ30" s="654" t="str">
        <f t="shared" ref="AQ30" si="21">R30</f>
        <v>FCグリュック</v>
      </c>
      <c r="AR30" s="654"/>
      <c r="AS30" s="654"/>
      <c r="AT30" s="654"/>
      <c r="AU30" s="654"/>
      <c r="AV30" s="651" t="str">
        <f>W30</f>
        <v>ラーゴ河口湖</v>
      </c>
      <c r="AW30" s="651" t="str">
        <f t="shared" ref="AW30" si="22">X30</f>
        <v>都留VMC</v>
      </c>
    </row>
    <row r="31" spans="1:49" ht="17.100000000000001" customHeight="1" x14ac:dyDescent="0.25">
      <c r="A31" s="664"/>
      <c r="B31" s="625"/>
      <c r="C31" s="626"/>
      <c r="D31" s="655"/>
      <c r="E31" s="655"/>
      <c r="F31" s="655"/>
      <c r="G31" s="655"/>
      <c r="H31" s="655"/>
      <c r="I31" s="679"/>
      <c r="J31" s="680"/>
      <c r="K31" s="661"/>
      <c r="L31" s="27"/>
      <c r="M31" s="278" t="s">
        <v>38</v>
      </c>
      <c r="N31" s="27"/>
      <c r="O31" s="663"/>
      <c r="P31" s="583"/>
      <c r="Q31" s="599"/>
      <c r="R31" s="598"/>
      <c r="S31" s="583"/>
      <c r="T31" s="583"/>
      <c r="U31" s="583"/>
      <c r="V31" s="599"/>
      <c r="W31" s="620"/>
      <c r="X31" s="620"/>
      <c r="Y31" s="70"/>
      <c r="Z31" s="664"/>
      <c r="AA31" s="625"/>
      <c r="AB31" s="626"/>
      <c r="AC31" s="655"/>
      <c r="AD31" s="655"/>
      <c r="AE31" s="655"/>
      <c r="AF31" s="655"/>
      <c r="AG31" s="655"/>
      <c r="AH31" s="658"/>
      <c r="AI31" s="659"/>
      <c r="AJ31" s="661"/>
      <c r="AK31" s="27"/>
      <c r="AL31" s="278" t="s">
        <v>38</v>
      </c>
      <c r="AM31" s="27"/>
      <c r="AN31" s="663"/>
      <c r="AO31" s="598"/>
      <c r="AP31" s="599"/>
      <c r="AQ31" s="655"/>
      <c r="AR31" s="655"/>
      <c r="AS31" s="655"/>
      <c r="AT31" s="655"/>
      <c r="AU31" s="655"/>
      <c r="AV31" s="620"/>
      <c r="AW31" s="620"/>
    </row>
    <row r="32" spans="1:49" ht="17.100000000000001" customHeight="1" x14ac:dyDescent="0.25">
      <c r="A32" s="664">
        <v>2</v>
      </c>
      <c r="B32" s="623">
        <v>0.45833333333333331</v>
      </c>
      <c r="C32" s="624"/>
      <c r="D32" s="655" t="str">
        <f>B4</f>
        <v>ラーゴ河口湖</v>
      </c>
      <c r="E32" s="655"/>
      <c r="F32" s="655"/>
      <c r="G32" s="655"/>
      <c r="H32" s="655"/>
      <c r="I32" s="677"/>
      <c r="J32" s="678"/>
      <c r="K32" s="660" t="s">
        <v>39</v>
      </c>
      <c r="L32" s="26"/>
      <c r="M32" s="127" t="s">
        <v>38</v>
      </c>
      <c r="N32" s="26"/>
      <c r="O32" s="662" t="s">
        <v>40</v>
      </c>
      <c r="P32" s="618"/>
      <c r="Q32" s="597"/>
      <c r="R32" s="640" t="str">
        <f>B8</f>
        <v>都留VMC</v>
      </c>
      <c r="S32" s="618"/>
      <c r="T32" s="618"/>
      <c r="U32" s="618"/>
      <c r="V32" s="597"/>
      <c r="W32" s="651" t="str">
        <f>B6</f>
        <v>山城SSS</v>
      </c>
      <c r="X32" s="651" t="str">
        <f>B10</f>
        <v>FCグリュック</v>
      </c>
      <c r="Y32" s="70"/>
      <c r="Z32" s="664">
        <v>2</v>
      </c>
      <c r="AA32" s="623">
        <v>0.45833333333333331</v>
      </c>
      <c r="AB32" s="624"/>
      <c r="AC32" s="654" t="str">
        <f>D32</f>
        <v>ラーゴ河口湖</v>
      </c>
      <c r="AD32" s="654"/>
      <c r="AE32" s="654"/>
      <c r="AF32" s="654"/>
      <c r="AG32" s="654"/>
      <c r="AH32" s="656"/>
      <c r="AI32" s="657"/>
      <c r="AJ32" s="660" t="s">
        <v>39</v>
      </c>
      <c r="AK32" s="26"/>
      <c r="AL32" s="127" t="s">
        <v>38</v>
      </c>
      <c r="AM32" s="26"/>
      <c r="AN32" s="662" t="s">
        <v>40</v>
      </c>
      <c r="AO32" s="640"/>
      <c r="AP32" s="597"/>
      <c r="AQ32" s="654" t="str">
        <f t="shared" ref="AQ32" si="23">R32</f>
        <v>都留VMC</v>
      </c>
      <c r="AR32" s="654"/>
      <c r="AS32" s="654"/>
      <c r="AT32" s="654"/>
      <c r="AU32" s="654"/>
      <c r="AV32" s="651" t="str">
        <f>W32</f>
        <v>山城SSS</v>
      </c>
      <c r="AW32" s="651" t="str">
        <f t="shared" ref="AW32" si="24">X32</f>
        <v>FCグリュック</v>
      </c>
    </row>
    <row r="33" spans="1:49" ht="17.100000000000001" customHeight="1" x14ac:dyDescent="0.25">
      <c r="A33" s="664"/>
      <c r="B33" s="625"/>
      <c r="C33" s="626"/>
      <c r="D33" s="655"/>
      <c r="E33" s="655"/>
      <c r="F33" s="655"/>
      <c r="G33" s="655"/>
      <c r="H33" s="655"/>
      <c r="I33" s="679"/>
      <c r="J33" s="680"/>
      <c r="K33" s="661"/>
      <c r="L33" s="27"/>
      <c r="M33" s="278" t="s">
        <v>38</v>
      </c>
      <c r="N33" s="27"/>
      <c r="O33" s="663"/>
      <c r="P33" s="583"/>
      <c r="Q33" s="599"/>
      <c r="R33" s="598"/>
      <c r="S33" s="583"/>
      <c r="T33" s="583"/>
      <c r="U33" s="583"/>
      <c r="V33" s="599"/>
      <c r="W33" s="620"/>
      <c r="X33" s="620"/>
      <c r="Y33" s="70"/>
      <c r="Z33" s="664"/>
      <c r="AA33" s="625"/>
      <c r="AB33" s="626"/>
      <c r="AC33" s="655"/>
      <c r="AD33" s="655"/>
      <c r="AE33" s="655"/>
      <c r="AF33" s="655"/>
      <c r="AG33" s="655"/>
      <c r="AH33" s="658"/>
      <c r="AI33" s="659"/>
      <c r="AJ33" s="661"/>
      <c r="AK33" s="27"/>
      <c r="AL33" s="278" t="s">
        <v>38</v>
      </c>
      <c r="AM33" s="27"/>
      <c r="AN33" s="663"/>
      <c r="AO33" s="598"/>
      <c r="AP33" s="599"/>
      <c r="AQ33" s="655"/>
      <c r="AR33" s="655"/>
      <c r="AS33" s="655"/>
      <c r="AT33" s="655"/>
      <c r="AU33" s="655"/>
      <c r="AV33" s="620"/>
      <c r="AW33" s="620"/>
    </row>
    <row r="34" spans="1:49" ht="17.100000000000001" customHeight="1" x14ac:dyDescent="0.25">
      <c r="A34" s="664">
        <v>3</v>
      </c>
      <c r="B34" s="623"/>
      <c r="C34" s="624"/>
      <c r="D34" s="655"/>
      <c r="E34" s="655"/>
      <c r="F34" s="655"/>
      <c r="G34" s="655"/>
      <c r="H34" s="655"/>
      <c r="I34" s="677"/>
      <c r="J34" s="678"/>
      <c r="K34" s="660" t="s">
        <v>39</v>
      </c>
      <c r="L34" s="26"/>
      <c r="M34" s="127" t="s">
        <v>38</v>
      </c>
      <c r="N34" s="26"/>
      <c r="O34" s="662" t="s">
        <v>40</v>
      </c>
      <c r="P34" s="618"/>
      <c r="Q34" s="597"/>
      <c r="R34" s="640"/>
      <c r="S34" s="618"/>
      <c r="T34" s="618"/>
      <c r="U34" s="618"/>
      <c r="V34" s="597"/>
      <c r="W34" s="651"/>
      <c r="X34" s="651"/>
      <c r="Y34" s="70"/>
      <c r="Z34" s="664">
        <v>3</v>
      </c>
      <c r="AA34" s="623">
        <v>0.5</v>
      </c>
      <c r="AB34" s="624"/>
      <c r="AC34" s="655"/>
      <c r="AD34" s="655"/>
      <c r="AE34" s="655"/>
      <c r="AF34" s="655"/>
      <c r="AG34" s="655"/>
      <c r="AH34" s="656"/>
      <c r="AI34" s="657"/>
      <c r="AJ34" s="660" t="s">
        <v>39</v>
      </c>
      <c r="AK34" s="26"/>
      <c r="AL34" s="127" t="s">
        <v>38</v>
      </c>
      <c r="AM34" s="26"/>
      <c r="AN34" s="662" t="s">
        <v>40</v>
      </c>
      <c r="AO34" s="640"/>
      <c r="AP34" s="597"/>
      <c r="AQ34" s="584"/>
      <c r="AR34" s="575"/>
      <c r="AS34" s="575"/>
      <c r="AT34" s="575"/>
      <c r="AU34" s="576"/>
      <c r="AV34" s="651"/>
      <c r="AW34" s="651"/>
    </row>
    <row r="35" spans="1:49" ht="17.100000000000001" customHeight="1" x14ac:dyDescent="0.25">
      <c r="A35" s="664"/>
      <c r="B35" s="625"/>
      <c r="C35" s="626"/>
      <c r="D35" s="655"/>
      <c r="E35" s="655"/>
      <c r="F35" s="655"/>
      <c r="G35" s="655"/>
      <c r="H35" s="655"/>
      <c r="I35" s="679"/>
      <c r="J35" s="680"/>
      <c r="K35" s="661"/>
      <c r="L35" s="27"/>
      <c r="M35" s="278" t="s">
        <v>38</v>
      </c>
      <c r="N35" s="27"/>
      <c r="O35" s="663"/>
      <c r="P35" s="583"/>
      <c r="Q35" s="599"/>
      <c r="R35" s="598"/>
      <c r="S35" s="583"/>
      <c r="T35" s="583"/>
      <c r="U35" s="583"/>
      <c r="V35" s="599"/>
      <c r="W35" s="620"/>
      <c r="X35" s="620"/>
      <c r="Y35" s="70"/>
      <c r="Z35" s="664"/>
      <c r="AA35" s="625"/>
      <c r="AB35" s="626"/>
      <c r="AC35" s="655"/>
      <c r="AD35" s="655"/>
      <c r="AE35" s="655"/>
      <c r="AF35" s="655"/>
      <c r="AG35" s="655"/>
      <c r="AH35" s="658"/>
      <c r="AI35" s="659"/>
      <c r="AJ35" s="661"/>
      <c r="AK35" s="27"/>
      <c r="AL35" s="278" t="s">
        <v>38</v>
      </c>
      <c r="AM35" s="27"/>
      <c r="AN35" s="663"/>
      <c r="AO35" s="598"/>
      <c r="AP35" s="599"/>
      <c r="AQ35" s="577"/>
      <c r="AR35" s="578"/>
      <c r="AS35" s="578"/>
      <c r="AT35" s="578"/>
      <c r="AU35" s="579"/>
      <c r="AV35" s="620"/>
      <c r="AW35" s="620"/>
    </row>
    <row r="36" spans="1:49" ht="17.100000000000001" customHeight="1" x14ac:dyDescent="0.25">
      <c r="A36" s="664">
        <v>4</v>
      </c>
      <c r="B36" s="623"/>
      <c r="C36" s="624"/>
      <c r="D36" s="655"/>
      <c r="E36" s="655"/>
      <c r="F36" s="655"/>
      <c r="G36" s="655"/>
      <c r="H36" s="655"/>
      <c r="I36" s="681"/>
      <c r="J36" s="682"/>
      <c r="K36" s="667" t="s">
        <v>39</v>
      </c>
      <c r="L36" s="67"/>
      <c r="M36" s="71" t="s">
        <v>38</v>
      </c>
      <c r="N36" s="67"/>
      <c r="O36" s="668" t="s">
        <v>40</v>
      </c>
      <c r="P36" s="618"/>
      <c r="Q36" s="597"/>
      <c r="R36" s="640"/>
      <c r="S36" s="618"/>
      <c r="T36" s="618"/>
      <c r="U36" s="618"/>
      <c r="V36" s="597"/>
      <c r="W36" s="651"/>
      <c r="X36" s="651"/>
      <c r="Y36" s="70"/>
      <c r="Z36" s="664">
        <v>4</v>
      </c>
      <c r="AA36" s="623">
        <v>0.54166666666666663</v>
      </c>
      <c r="AB36" s="624"/>
      <c r="AC36" s="655"/>
      <c r="AD36" s="655"/>
      <c r="AE36" s="655"/>
      <c r="AF36" s="655"/>
      <c r="AG36" s="655"/>
      <c r="AH36" s="665"/>
      <c r="AI36" s="666"/>
      <c r="AJ36" s="667" t="s">
        <v>39</v>
      </c>
      <c r="AK36" s="67"/>
      <c r="AL36" s="71" t="s">
        <v>38</v>
      </c>
      <c r="AM36" s="67"/>
      <c r="AN36" s="668" t="s">
        <v>40</v>
      </c>
      <c r="AO36" s="640"/>
      <c r="AP36" s="597"/>
      <c r="AQ36" s="584"/>
      <c r="AR36" s="575"/>
      <c r="AS36" s="575"/>
      <c r="AT36" s="575"/>
      <c r="AU36" s="576"/>
      <c r="AV36" s="651"/>
      <c r="AW36" s="651"/>
    </row>
    <row r="37" spans="1:49" ht="17.100000000000001" customHeight="1" x14ac:dyDescent="0.25">
      <c r="A37" s="664"/>
      <c r="B37" s="625"/>
      <c r="C37" s="626"/>
      <c r="D37" s="655"/>
      <c r="E37" s="655"/>
      <c r="F37" s="655"/>
      <c r="G37" s="655"/>
      <c r="H37" s="655"/>
      <c r="I37" s="679"/>
      <c r="J37" s="680"/>
      <c r="K37" s="661"/>
      <c r="L37" s="27"/>
      <c r="M37" s="278" t="s">
        <v>38</v>
      </c>
      <c r="N37" s="27"/>
      <c r="O37" s="663"/>
      <c r="P37" s="583"/>
      <c r="Q37" s="599"/>
      <c r="R37" s="598"/>
      <c r="S37" s="583"/>
      <c r="T37" s="583"/>
      <c r="U37" s="583"/>
      <c r="V37" s="599"/>
      <c r="W37" s="620"/>
      <c r="X37" s="620"/>
      <c r="Y37" s="70"/>
      <c r="Z37" s="664"/>
      <c r="AA37" s="625"/>
      <c r="AB37" s="626"/>
      <c r="AC37" s="655"/>
      <c r="AD37" s="655"/>
      <c r="AE37" s="655"/>
      <c r="AF37" s="655"/>
      <c r="AG37" s="655"/>
      <c r="AH37" s="658"/>
      <c r="AI37" s="659"/>
      <c r="AJ37" s="661"/>
      <c r="AK37" s="27"/>
      <c r="AL37" s="278" t="s">
        <v>38</v>
      </c>
      <c r="AM37" s="27"/>
      <c r="AN37" s="663"/>
      <c r="AO37" s="598"/>
      <c r="AP37" s="599"/>
      <c r="AQ37" s="577"/>
      <c r="AR37" s="578"/>
      <c r="AS37" s="578"/>
      <c r="AT37" s="578"/>
      <c r="AU37" s="579"/>
      <c r="AV37" s="620"/>
      <c r="AW37" s="620"/>
    </row>
    <row r="38" spans="1:49" ht="17.100000000000001" customHeight="1" x14ac:dyDescent="0.25">
      <c r="A38" s="664"/>
      <c r="B38" s="623"/>
      <c r="C38" s="624"/>
      <c r="D38" s="655"/>
      <c r="E38" s="655"/>
      <c r="F38" s="655"/>
      <c r="G38" s="655"/>
      <c r="H38" s="655"/>
      <c r="I38" s="677"/>
      <c r="J38" s="678"/>
      <c r="K38" s="660" t="s">
        <v>39</v>
      </c>
      <c r="L38" s="26"/>
      <c r="M38" s="127" t="s">
        <v>38</v>
      </c>
      <c r="N38" s="26"/>
      <c r="O38" s="662" t="s">
        <v>40</v>
      </c>
      <c r="P38" s="618"/>
      <c r="Q38" s="597"/>
      <c r="R38" s="640"/>
      <c r="S38" s="618"/>
      <c r="T38" s="618"/>
      <c r="U38" s="618"/>
      <c r="V38" s="597"/>
      <c r="W38" s="651"/>
      <c r="X38" s="651"/>
      <c r="Y38" s="70"/>
      <c r="Z38" s="664"/>
      <c r="AA38" s="623"/>
      <c r="AB38" s="624"/>
      <c r="AC38" s="655"/>
      <c r="AD38" s="655"/>
      <c r="AE38" s="655"/>
      <c r="AF38" s="655"/>
      <c r="AG38" s="655"/>
      <c r="AH38" s="656"/>
      <c r="AI38" s="657"/>
      <c r="AJ38" s="660" t="s">
        <v>39</v>
      </c>
      <c r="AK38" s="26"/>
      <c r="AL38" s="127" t="s">
        <v>38</v>
      </c>
      <c r="AM38" s="26"/>
      <c r="AN38" s="662" t="s">
        <v>40</v>
      </c>
      <c r="AO38" s="640"/>
      <c r="AP38" s="597"/>
      <c r="AQ38" s="584"/>
      <c r="AR38" s="575"/>
      <c r="AS38" s="575"/>
      <c r="AT38" s="575"/>
      <c r="AU38" s="576"/>
      <c r="AV38" s="651"/>
      <c r="AW38" s="651"/>
    </row>
    <row r="39" spans="1:49" ht="17.100000000000001" customHeight="1" x14ac:dyDescent="0.25">
      <c r="A39" s="664"/>
      <c r="B39" s="625"/>
      <c r="C39" s="626"/>
      <c r="D39" s="655"/>
      <c r="E39" s="655"/>
      <c r="F39" s="655"/>
      <c r="G39" s="655"/>
      <c r="H39" s="655"/>
      <c r="I39" s="679"/>
      <c r="J39" s="680"/>
      <c r="K39" s="661"/>
      <c r="L39" s="27"/>
      <c r="M39" s="278" t="s">
        <v>38</v>
      </c>
      <c r="N39" s="27"/>
      <c r="O39" s="663"/>
      <c r="P39" s="583"/>
      <c r="Q39" s="599"/>
      <c r="R39" s="598"/>
      <c r="S39" s="583"/>
      <c r="T39" s="583"/>
      <c r="U39" s="583"/>
      <c r="V39" s="599"/>
      <c r="W39" s="620"/>
      <c r="X39" s="620"/>
      <c r="Y39" s="70"/>
      <c r="Z39" s="664"/>
      <c r="AA39" s="625"/>
      <c r="AB39" s="626"/>
      <c r="AC39" s="655"/>
      <c r="AD39" s="655"/>
      <c r="AE39" s="655"/>
      <c r="AF39" s="655"/>
      <c r="AG39" s="655"/>
      <c r="AH39" s="658"/>
      <c r="AI39" s="659"/>
      <c r="AJ39" s="661"/>
      <c r="AK39" s="27"/>
      <c r="AL39" s="278" t="s">
        <v>38</v>
      </c>
      <c r="AM39" s="27"/>
      <c r="AN39" s="663"/>
      <c r="AO39" s="598"/>
      <c r="AP39" s="599"/>
      <c r="AQ39" s="577"/>
      <c r="AR39" s="578"/>
      <c r="AS39" s="578"/>
      <c r="AT39" s="578"/>
      <c r="AU39" s="579"/>
      <c r="AV39" s="620"/>
      <c r="AW39" s="620"/>
    </row>
    <row r="41" spans="1:49" ht="14.25" x14ac:dyDescent="0.25">
      <c r="B41" s="277"/>
      <c r="C41" s="164"/>
      <c r="D41" s="72"/>
      <c r="E41" s="72"/>
      <c r="F41" s="72"/>
      <c r="G41" s="72"/>
      <c r="H41" s="72"/>
      <c r="I41" s="275"/>
      <c r="J41" s="275"/>
      <c r="K41" s="276"/>
      <c r="L41" s="67"/>
      <c r="M41" s="71"/>
      <c r="N41" s="67"/>
      <c r="O41" s="277"/>
      <c r="P41" s="73"/>
      <c r="Q41" s="70"/>
      <c r="R41" s="70"/>
      <c r="S41" s="70"/>
      <c r="T41" s="70"/>
      <c r="U41" s="70"/>
      <c r="V41" s="70"/>
      <c r="W41" s="70"/>
      <c r="AA41" s="277"/>
      <c r="AB41" s="164"/>
      <c r="AC41" s="72"/>
      <c r="AD41" s="72"/>
      <c r="AE41" s="72"/>
      <c r="AF41" s="72"/>
      <c r="AG41" s="72"/>
      <c r="AH41" s="275"/>
      <c r="AI41" s="275"/>
      <c r="AJ41" s="276"/>
      <c r="AK41" s="67"/>
      <c r="AL41" s="71"/>
      <c r="AM41" s="67"/>
      <c r="AN41" s="277"/>
      <c r="AO41" s="73"/>
      <c r="AP41" s="70"/>
      <c r="AQ41" s="70"/>
      <c r="AR41" s="70"/>
      <c r="AS41" s="70"/>
      <c r="AT41" s="70"/>
      <c r="AU41" s="70"/>
      <c r="AV41" s="70"/>
    </row>
    <row r="42" spans="1:49" ht="14.25" x14ac:dyDescent="0.25">
      <c r="B42" s="277"/>
      <c r="C42" s="62"/>
      <c r="D42" s="59"/>
      <c r="E42" s="59"/>
      <c r="F42" s="59"/>
      <c r="G42" s="59"/>
      <c r="H42" s="59"/>
      <c r="K42" s="62"/>
      <c r="M42" s="63"/>
      <c r="O42" s="62"/>
      <c r="P42" s="59"/>
      <c r="Q42" s="59"/>
      <c r="R42" s="59"/>
      <c r="S42" s="59"/>
      <c r="T42" s="59"/>
      <c r="U42" s="59"/>
      <c r="V42" s="165"/>
      <c r="W42" s="165"/>
      <c r="AA42" s="277"/>
      <c r="AB42" s="62"/>
      <c r="AC42" s="59"/>
      <c r="AD42" s="59"/>
      <c r="AE42" s="59"/>
      <c r="AF42" s="59"/>
      <c r="AG42" s="59"/>
      <c r="AJ42" s="62"/>
      <c r="AL42" s="63"/>
      <c r="AN42" s="62"/>
      <c r="AO42" s="59"/>
      <c r="AP42" s="59"/>
      <c r="AQ42" s="59"/>
      <c r="AR42" s="59"/>
      <c r="AS42" s="59"/>
      <c r="AT42" s="59"/>
      <c r="AU42" s="165"/>
      <c r="AV42" s="165"/>
    </row>
    <row r="43" spans="1:49" ht="13.5" customHeight="1" x14ac:dyDescent="0.25">
      <c r="B43" s="277"/>
      <c r="C43" s="163"/>
      <c r="D43" s="58"/>
      <c r="E43" s="59"/>
      <c r="F43" s="59"/>
      <c r="G43" s="59"/>
      <c r="H43" s="59"/>
      <c r="I43" s="60"/>
      <c r="K43" s="62"/>
      <c r="M43" s="63"/>
      <c r="O43" s="62"/>
      <c r="P43" s="59"/>
      <c r="Q43" s="59"/>
      <c r="R43" s="59"/>
      <c r="S43" s="59"/>
      <c r="T43" s="59"/>
      <c r="U43" s="59"/>
      <c r="V43" s="59"/>
      <c r="W43" s="59"/>
      <c r="AA43" s="277"/>
      <c r="AB43" s="163"/>
      <c r="AC43" s="58"/>
      <c r="AD43" s="59"/>
      <c r="AE43" s="59"/>
      <c r="AF43" s="59"/>
      <c r="AG43" s="59"/>
      <c r="AH43" s="60"/>
      <c r="AJ43" s="62"/>
      <c r="AL43" s="63"/>
      <c r="AN43" s="62"/>
      <c r="AO43" s="59"/>
      <c r="AP43" s="59"/>
      <c r="AQ43" s="59"/>
      <c r="AR43" s="59"/>
      <c r="AS43" s="59"/>
      <c r="AT43" s="59"/>
      <c r="AU43" s="59"/>
      <c r="AV43" s="59"/>
    </row>
    <row r="44" spans="1:49" ht="14.25" x14ac:dyDescent="0.25">
      <c r="B44" s="277"/>
      <c r="C44" s="166"/>
      <c r="D44" s="167"/>
      <c r="E44" s="165"/>
      <c r="F44" s="165"/>
      <c r="G44" s="165"/>
      <c r="H44" s="165"/>
      <c r="I44" s="168"/>
      <c r="J44" s="169"/>
      <c r="K44" s="170"/>
      <c r="M44" s="63"/>
      <c r="O44" s="62"/>
      <c r="P44" s="165"/>
      <c r="Q44" s="165"/>
      <c r="R44" s="165"/>
      <c r="S44" s="165"/>
      <c r="T44" s="165"/>
      <c r="U44" s="165"/>
      <c r="V44" s="165"/>
      <c r="W44" s="165"/>
      <c r="AA44" s="277"/>
      <c r="AB44" s="166"/>
      <c r="AC44" s="167"/>
      <c r="AD44" s="165"/>
      <c r="AE44" s="165"/>
      <c r="AF44" s="165"/>
      <c r="AG44" s="165"/>
      <c r="AH44" s="168"/>
      <c r="AI44" s="169"/>
      <c r="AJ44" s="170"/>
      <c r="AL44" s="63"/>
      <c r="AN44" s="62"/>
      <c r="AO44" s="165"/>
      <c r="AP44" s="165"/>
      <c r="AQ44" s="165"/>
      <c r="AR44" s="165"/>
      <c r="AS44" s="165"/>
      <c r="AT44" s="165"/>
      <c r="AU44" s="165"/>
      <c r="AV44" s="165"/>
    </row>
    <row r="45" spans="1:49" ht="14.25" x14ac:dyDescent="0.25">
      <c r="B45" s="277"/>
      <c r="C45" s="171"/>
      <c r="D45" s="165"/>
      <c r="E45" s="165"/>
      <c r="F45" s="165"/>
      <c r="G45" s="165"/>
      <c r="H45" s="165"/>
      <c r="I45" s="169"/>
      <c r="J45" s="169"/>
      <c r="K45" s="170"/>
      <c r="M45" s="63"/>
      <c r="O45" s="62"/>
      <c r="P45" s="165"/>
      <c r="Q45" s="165"/>
      <c r="R45" s="165"/>
      <c r="S45" s="165"/>
      <c r="T45" s="165"/>
      <c r="U45" s="165"/>
      <c r="V45" s="165"/>
      <c r="W45" s="165"/>
      <c r="AA45" s="277"/>
      <c r="AB45" s="171"/>
      <c r="AC45" s="165"/>
      <c r="AD45" s="165"/>
      <c r="AE45" s="165"/>
      <c r="AF45" s="165"/>
      <c r="AG45" s="165"/>
      <c r="AH45" s="169"/>
      <c r="AI45" s="169"/>
      <c r="AJ45" s="170"/>
      <c r="AL45" s="63"/>
      <c r="AN45" s="62"/>
      <c r="AO45" s="165"/>
      <c r="AP45" s="165"/>
      <c r="AQ45" s="165"/>
      <c r="AR45" s="165"/>
      <c r="AS45" s="165"/>
      <c r="AT45" s="165"/>
      <c r="AU45" s="165"/>
      <c r="AV45" s="165"/>
    </row>
    <row r="46" spans="1:49" ht="14.25" x14ac:dyDescent="0.25">
      <c r="B46" s="277"/>
      <c r="C46" s="166"/>
      <c r="D46" s="167"/>
      <c r="E46" s="165"/>
      <c r="F46" s="165"/>
      <c r="G46" s="165"/>
      <c r="H46" s="165"/>
      <c r="I46" s="168"/>
      <c r="J46" s="169"/>
      <c r="K46" s="170"/>
      <c r="M46" s="63"/>
      <c r="O46" s="62"/>
      <c r="P46" s="165"/>
      <c r="Q46" s="165"/>
      <c r="R46" s="165"/>
      <c r="S46" s="165"/>
      <c r="T46" s="165"/>
      <c r="U46" s="165"/>
      <c r="V46" s="165"/>
      <c r="W46" s="165"/>
      <c r="AA46" s="277"/>
      <c r="AB46" s="166"/>
      <c r="AC46" s="167"/>
      <c r="AD46" s="165"/>
      <c r="AE46" s="165"/>
      <c r="AF46" s="165"/>
      <c r="AG46" s="165"/>
      <c r="AH46" s="168"/>
      <c r="AI46" s="169"/>
      <c r="AJ46" s="170"/>
      <c r="AL46" s="63"/>
      <c r="AN46" s="62"/>
      <c r="AO46" s="165"/>
      <c r="AP46" s="165"/>
      <c r="AQ46" s="165"/>
      <c r="AR46" s="165"/>
      <c r="AS46" s="165"/>
      <c r="AT46" s="165"/>
      <c r="AU46" s="165"/>
      <c r="AV46" s="165"/>
    </row>
    <row r="47" spans="1:49" ht="14.25" x14ac:dyDescent="0.25">
      <c r="B47" s="277"/>
      <c r="C47" s="171"/>
      <c r="D47" s="165"/>
      <c r="E47" s="165"/>
      <c r="F47" s="165"/>
      <c r="G47" s="165"/>
      <c r="H47" s="165"/>
      <c r="I47" s="169"/>
      <c r="J47" s="169"/>
      <c r="K47" s="170"/>
      <c r="M47" s="63"/>
      <c r="O47" s="62"/>
      <c r="P47" s="165"/>
      <c r="Q47" s="165"/>
      <c r="R47" s="165"/>
      <c r="S47" s="165"/>
      <c r="T47" s="165"/>
      <c r="U47" s="165"/>
      <c r="V47" s="165"/>
      <c r="W47" s="165"/>
      <c r="AA47" s="277"/>
      <c r="AB47" s="171"/>
      <c r="AC47" s="165"/>
      <c r="AD47" s="165"/>
      <c r="AE47" s="165"/>
      <c r="AF47" s="165"/>
      <c r="AG47" s="165"/>
      <c r="AH47" s="169"/>
      <c r="AI47" s="169"/>
      <c r="AJ47" s="170"/>
      <c r="AL47" s="63"/>
      <c r="AN47" s="62"/>
      <c r="AO47" s="165"/>
      <c r="AP47" s="165"/>
      <c r="AQ47" s="165"/>
      <c r="AR47" s="165"/>
      <c r="AS47" s="165"/>
      <c r="AT47" s="165"/>
      <c r="AU47" s="165"/>
      <c r="AV47" s="165"/>
    </row>
  </sheetData>
  <mergeCells count="346">
    <mergeCell ref="A1:B1"/>
    <mergeCell ref="C1:E1"/>
    <mergeCell ref="F1:O1"/>
    <mergeCell ref="P1:W1"/>
    <mergeCell ref="Z1:AA1"/>
    <mergeCell ref="AB1:AD1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A4:A5"/>
    <mergeCell ref="B4:C5"/>
    <mergeCell ref="D4:F5"/>
    <mergeCell ref="P4:R5"/>
    <mergeCell ref="S4:T5"/>
    <mergeCell ref="U4:V5"/>
    <mergeCell ref="AI2:AK3"/>
    <mergeCell ref="AL2:AN3"/>
    <mergeCell ref="AO2:AQ3"/>
    <mergeCell ref="B2:C3"/>
    <mergeCell ref="D2:F3"/>
    <mergeCell ref="G2:I3"/>
    <mergeCell ref="J2:L3"/>
    <mergeCell ref="M2:O3"/>
    <mergeCell ref="P2:R3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AL5:AN5"/>
    <mergeCell ref="W4:W5"/>
    <mergeCell ref="X4:X5"/>
    <mergeCell ref="Z4:Z5"/>
    <mergeCell ref="AA4:AB5"/>
    <mergeCell ref="AC4:AE5"/>
    <mergeCell ref="AO4:AQ5"/>
    <mergeCell ref="AW6:AW7"/>
    <mergeCell ref="D7:F7"/>
    <mergeCell ref="J7:L7"/>
    <mergeCell ref="M7:O7"/>
    <mergeCell ref="AC7:AE7"/>
    <mergeCell ref="AI7:AK7"/>
    <mergeCell ref="AL7:AN7"/>
    <mergeCell ref="W6:W7"/>
    <mergeCell ref="X6:X7"/>
    <mergeCell ref="Z6:Z7"/>
    <mergeCell ref="AA6:AB7"/>
    <mergeCell ref="AF6:AH7"/>
    <mergeCell ref="AO6:AQ7"/>
    <mergeCell ref="G6:I7"/>
    <mergeCell ref="P6:R7"/>
    <mergeCell ref="S6:T7"/>
    <mergeCell ref="U6:V7"/>
    <mergeCell ref="A8:A9"/>
    <mergeCell ref="B8:C9"/>
    <mergeCell ref="J8:L9"/>
    <mergeCell ref="P8:R9"/>
    <mergeCell ref="S8:T9"/>
    <mergeCell ref="U8:V9"/>
    <mergeCell ref="AR6:AS7"/>
    <mergeCell ref="AT6:AU7"/>
    <mergeCell ref="AV6:AV7"/>
    <mergeCell ref="A6:A7"/>
    <mergeCell ref="B6:C7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AL9:AN9"/>
    <mergeCell ref="W8:W9"/>
    <mergeCell ref="X8:X9"/>
    <mergeCell ref="Z8:Z9"/>
    <mergeCell ref="AA8:AB9"/>
    <mergeCell ref="AI8:AK9"/>
    <mergeCell ref="AO8:AQ9"/>
    <mergeCell ref="AV10:AV11"/>
    <mergeCell ref="AW10:AW11"/>
    <mergeCell ref="D11:F11"/>
    <mergeCell ref="G11:I11"/>
    <mergeCell ref="J11:L11"/>
    <mergeCell ref="AC11:AE11"/>
    <mergeCell ref="AF11:AH11"/>
    <mergeCell ref="AI11:AK11"/>
    <mergeCell ref="W10:W11"/>
    <mergeCell ref="X10:X11"/>
    <mergeCell ref="Z10:Z11"/>
    <mergeCell ref="AA10:AB11"/>
    <mergeCell ref="AL10:AN11"/>
    <mergeCell ref="AO10:AQ11"/>
    <mergeCell ref="M10:O11"/>
    <mergeCell ref="P10:R11"/>
    <mergeCell ref="S10:T11"/>
    <mergeCell ref="U10:V11"/>
    <mergeCell ref="T13:W13"/>
    <mergeCell ref="A14:A15"/>
    <mergeCell ref="B14:C15"/>
    <mergeCell ref="D14:E15"/>
    <mergeCell ref="F14:H15"/>
    <mergeCell ref="J14:M15"/>
    <mergeCell ref="N14:V15"/>
    <mergeCell ref="W14:W15"/>
    <mergeCell ref="AR10:AS11"/>
    <mergeCell ref="A10:A11"/>
    <mergeCell ref="B10:C11"/>
    <mergeCell ref="AM14:AU15"/>
    <mergeCell ref="AT10:AU11"/>
    <mergeCell ref="AV14:AV15"/>
    <mergeCell ref="AW14:AW15"/>
    <mergeCell ref="A16:A17"/>
    <mergeCell ref="B16:C17"/>
    <mergeCell ref="D16:H17"/>
    <mergeCell ref="I16:J17"/>
    <mergeCell ref="K16:K17"/>
    <mergeCell ref="O16:O17"/>
    <mergeCell ref="P16:Q17"/>
    <mergeCell ref="X14:X15"/>
    <mergeCell ref="Z14:Z15"/>
    <mergeCell ref="AA14:AB15"/>
    <mergeCell ref="AC14:AD15"/>
    <mergeCell ref="AE14:AG15"/>
    <mergeCell ref="AI14:AL15"/>
    <mergeCell ref="AW16:AW17"/>
    <mergeCell ref="AH16:AI17"/>
    <mergeCell ref="AJ16:AJ17"/>
    <mergeCell ref="AN16:AN17"/>
    <mergeCell ref="AO16:AP17"/>
    <mergeCell ref="AQ16:AU17"/>
    <mergeCell ref="AV16:AV17"/>
    <mergeCell ref="R16:V17"/>
    <mergeCell ref="W16:W17"/>
    <mergeCell ref="X16:X17"/>
    <mergeCell ref="Z16:Z17"/>
    <mergeCell ref="AA16:AB17"/>
    <mergeCell ref="AC16:AG17"/>
    <mergeCell ref="AN18:AN19"/>
    <mergeCell ref="AO18:AP19"/>
    <mergeCell ref="AQ18:AU19"/>
    <mergeCell ref="AV18:AV19"/>
    <mergeCell ref="AW18:AW19"/>
    <mergeCell ref="AH18:AI19"/>
    <mergeCell ref="AJ18:AJ19"/>
    <mergeCell ref="A20:A21"/>
    <mergeCell ref="B20:C21"/>
    <mergeCell ref="D20:H21"/>
    <mergeCell ref="I20:J21"/>
    <mergeCell ref="K20:K21"/>
    <mergeCell ref="X18:X19"/>
    <mergeCell ref="Z18:Z19"/>
    <mergeCell ref="AA18:AB19"/>
    <mergeCell ref="AC18:AG19"/>
    <mergeCell ref="A18:A19"/>
    <mergeCell ref="B18:C19"/>
    <mergeCell ref="D18:H19"/>
    <mergeCell ref="I18:J19"/>
    <mergeCell ref="K18:K19"/>
    <mergeCell ref="O18:O19"/>
    <mergeCell ref="P18:Q19"/>
    <mergeCell ref="R18:V19"/>
    <mergeCell ref="W18:W19"/>
    <mergeCell ref="AQ20:AU21"/>
    <mergeCell ref="AV20:AV21"/>
    <mergeCell ref="AW20:AW21"/>
    <mergeCell ref="A22:A23"/>
    <mergeCell ref="B22:C23"/>
    <mergeCell ref="D22:H23"/>
    <mergeCell ref="I22:J23"/>
    <mergeCell ref="K22:K23"/>
    <mergeCell ref="O22:O23"/>
    <mergeCell ref="P22:Q23"/>
    <mergeCell ref="AA20:AB21"/>
    <mergeCell ref="AC20:AG21"/>
    <mergeCell ref="AH20:AI21"/>
    <mergeCell ref="AJ20:AJ21"/>
    <mergeCell ref="AN20:AN21"/>
    <mergeCell ref="AO20:AP21"/>
    <mergeCell ref="O20:O21"/>
    <mergeCell ref="P20:Q21"/>
    <mergeCell ref="R20:V21"/>
    <mergeCell ref="W20:W21"/>
    <mergeCell ref="X20:X21"/>
    <mergeCell ref="Z20:Z21"/>
    <mergeCell ref="AW22:AW23"/>
    <mergeCell ref="AH22:AI23"/>
    <mergeCell ref="A24:A25"/>
    <mergeCell ref="B24:C25"/>
    <mergeCell ref="D24:H25"/>
    <mergeCell ref="I24:J25"/>
    <mergeCell ref="K24:K25"/>
    <mergeCell ref="O24:O25"/>
    <mergeCell ref="P24:Q25"/>
    <mergeCell ref="R24:V25"/>
    <mergeCell ref="W24:W25"/>
    <mergeCell ref="AJ22:AJ23"/>
    <mergeCell ref="AN22:AN23"/>
    <mergeCell ref="AO22:AP23"/>
    <mergeCell ref="AQ22:AU23"/>
    <mergeCell ref="AV22:AV23"/>
    <mergeCell ref="R22:V23"/>
    <mergeCell ref="W22:W23"/>
    <mergeCell ref="X22:X23"/>
    <mergeCell ref="Z22:Z23"/>
    <mergeCell ref="AA22:AB23"/>
    <mergeCell ref="AC22:AG23"/>
    <mergeCell ref="AN24:AN25"/>
    <mergeCell ref="AO24:AP25"/>
    <mergeCell ref="AQ24:AU25"/>
    <mergeCell ref="AV24:AV25"/>
    <mergeCell ref="AW24:AW25"/>
    <mergeCell ref="T27:W27"/>
    <mergeCell ref="X24:X25"/>
    <mergeCell ref="Z24:Z25"/>
    <mergeCell ref="AA24:AB25"/>
    <mergeCell ref="AC24:AG25"/>
    <mergeCell ref="AH24:AI25"/>
    <mergeCell ref="AJ24:AJ25"/>
    <mergeCell ref="AI28:AL29"/>
    <mergeCell ref="AM28:AU29"/>
    <mergeCell ref="AV28:AV29"/>
    <mergeCell ref="AW28:AW29"/>
    <mergeCell ref="A30:A31"/>
    <mergeCell ref="B30:C31"/>
    <mergeCell ref="D30:H31"/>
    <mergeCell ref="I30:J31"/>
    <mergeCell ref="K30:K31"/>
    <mergeCell ref="O30:O31"/>
    <mergeCell ref="W28:W29"/>
    <mergeCell ref="X28:X29"/>
    <mergeCell ref="Z28:Z29"/>
    <mergeCell ref="AA28:AB29"/>
    <mergeCell ref="AC28:AD29"/>
    <mergeCell ref="AE28:AG29"/>
    <mergeCell ref="A28:A29"/>
    <mergeCell ref="B28:C29"/>
    <mergeCell ref="D28:E29"/>
    <mergeCell ref="F28:H29"/>
    <mergeCell ref="J28:M29"/>
    <mergeCell ref="N28:V29"/>
    <mergeCell ref="A32:A33"/>
    <mergeCell ref="B32:C33"/>
    <mergeCell ref="D32:H33"/>
    <mergeCell ref="I32:J33"/>
    <mergeCell ref="K32:K33"/>
    <mergeCell ref="O32:O33"/>
    <mergeCell ref="P32:Q33"/>
    <mergeCell ref="R32:V33"/>
    <mergeCell ref="AC30:AG31"/>
    <mergeCell ref="P30:Q31"/>
    <mergeCell ref="R30:V31"/>
    <mergeCell ref="W30:W31"/>
    <mergeCell ref="X30:X31"/>
    <mergeCell ref="Z30:Z31"/>
    <mergeCell ref="AA30:AB31"/>
    <mergeCell ref="AW32:AW33"/>
    <mergeCell ref="W32:W33"/>
    <mergeCell ref="X32:X33"/>
    <mergeCell ref="Z32:Z33"/>
    <mergeCell ref="AA32:AB33"/>
    <mergeCell ref="AC32:AG33"/>
    <mergeCell ref="AH32:AI33"/>
    <mergeCell ref="AV30:AV31"/>
    <mergeCell ref="AW30:AW31"/>
    <mergeCell ref="AH30:AI31"/>
    <mergeCell ref="AJ30:AJ31"/>
    <mergeCell ref="AN30:AN31"/>
    <mergeCell ref="AO30:AP31"/>
    <mergeCell ref="AQ30:AU31"/>
    <mergeCell ref="D34:H35"/>
    <mergeCell ref="I34:J35"/>
    <mergeCell ref="K34:K35"/>
    <mergeCell ref="O34:O35"/>
    <mergeCell ref="AJ32:AJ33"/>
    <mergeCell ref="AN32:AN33"/>
    <mergeCell ref="AO32:AP33"/>
    <mergeCell ref="AQ32:AU33"/>
    <mergeCell ref="AV32:AV33"/>
    <mergeCell ref="AV34:AV35"/>
    <mergeCell ref="AW34:AW35"/>
    <mergeCell ref="A36:A37"/>
    <mergeCell ref="B36:C37"/>
    <mergeCell ref="D36:H37"/>
    <mergeCell ref="I36:J37"/>
    <mergeCell ref="K36:K37"/>
    <mergeCell ref="O36:O37"/>
    <mergeCell ref="P36:Q37"/>
    <mergeCell ref="R36:V37"/>
    <mergeCell ref="AC34:AG35"/>
    <mergeCell ref="AH34:AI35"/>
    <mergeCell ref="AJ34:AJ35"/>
    <mergeCell ref="AN34:AN35"/>
    <mergeCell ref="AO34:AP35"/>
    <mergeCell ref="AQ34:AU35"/>
    <mergeCell ref="P34:Q35"/>
    <mergeCell ref="R34:V35"/>
    <mergeCell ref="W34:W35"/>
    <mergeCell ref="X34:X35"/>
    <mergeCell ref="Z34:Z35"/>
    <mergeCell ref="AA34:AB35"/>
    <mergeCell ref="A34:A35"/>
    <mergeCell ref="B34:C35"/>
    <mergeCell ref="AQ36:AU37"/>
    <mergeCell ref="A38:A39"/>
    <mergeCell ref="B38:C39"/>
    <mergeCell ref="D38:H39"/>
    <mergeCell ref="I38:J39"/>
    <mergeCell ref="K38:K39"/>
    <mergeCell ref="O38:O39"/>
    <mergeCell ref="AJ36:AJ37"/>
    <mergeCell ref="AN36:AN37"/>
    <mergeCell ref="AO36:AP37"/>
    <mergeCell ref="AC38:AG39"/>
    <mergeCell ref="AH38:AI39"/>
    <mergeCell ref="AJ38:AJ39"/>
    <mergeCell ref="AN38:AN39"/>
    <mergeCell ref="AO38:AP39"/>
    <mergeCell ref="AQ38:AU39"/>
    <mergeCell ref="P38:Q39"/>
    <mergeCell ref="R38:V39"/>
    <mergeCell ref="W38:W39"/>
    <mergeCell ref="X38:X39"/>
    <mergeCell ref="Z38:Z39"/>
    <mergeCell ref="AA38:AB39"/>
    <mergeCell ref="AV36:AV37"/>
    <mergeCell ref="AW36:AW37"/>
    <mergeCell ref="W36:W37"/>
    <mergeCell ref="X36:X37"/>
    <mergeCell ref="Z36:Z37"/>
    <mergeCell ref="AA36:AB37"/>
    <mergeCell ref="AC36:AG37"/>
    <mergeCell ref="AH36:AI37"/>
    <mergeCell ref="AV38:AV39"/>
    <mergeCell ref="AW38:AW39"/>
  </mergeCells>
  <phoneticPr fontId="3"/>
  <pageMargins left="0.78740157480314965" right="0.78740157480314965" top="0.98425196850393704" bottom="0.98425196850393704" header="0.31496062992125984" footer="0.51181102362204722"/>
  <pageSetup paperSize="9" orientation="portrait" horizontalDpi="4294967293" verticalDpi="0" r:id="rId1"/>
  <headerFooter alignWithMargins="0">
    <oddHeader xml:space="preserve">&amp;C&amp;"ＭＳ Ｐゴシック,太字"&amp;16 2020年度第３７回ニッサングリーンカップ
山梨県少年サッカー選手権大会
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I49"/>
  <sheetViews>
    <sheetView view="pageLayout" zoomScale="85" zoomScaleNormal="75" zoomScaleSheetLayoutView="85" zoomScalePageLayoutView="85" workbookViewId="0">
      <selection activeCell="J4" sqref="J4"/>
    </sheetView>
  </sheetViews>
  <sheetFormatPr defaultColWidth="9" defaultRowHeight="12.75" x14ac:dyDescent="0.25"/>
  <cols>
    <col min="1" max="1" width="3.1328125" style="11" customWidth="1"/>
    <col min="2" max="2" width="3" style="11" customWidth="1"/>
    <col min="3" max="3" width="9" style="11" customWidth="1"/>
    <col min="4" max="8" width="2.59765625" style="11" customWidth="1"/>
    <col min="9" max="17" width="2.46484375" style="11" customWidth="1"/>
    <col min="18" max="22" width="2.53125" style="11" customWidth="1"/>
    <col min="23" max="28" width="2.19921875" style="11" customWidth="1"/>
    <col min="29" max="29" width="5.59765625" style="11" customWidth="1"/>
    <col min="30" max="30" width="4.265625" style="11" customWidth="1"/>
    <col min="31" max="31" width="3.1328125" style="11" customWidth="1"/>
    <col min="32" max="32" width="3" style="11" customWidth="1"/>
    <col min="33" max="33" width="8.265625" style="11" customWidth="1"/>
    <col min="34" max="55" width="2.46484375" style="11" customWidth="1"/>
    <col min="56" max="56" width="5.59765625" style="11" customWidth="1"/>
    <col min="57" max="57" width="4.265625" style="11" customWidth="1"/>
    <col min="58" max="58" width="1.1328125" style="11" customWidth="1"/>
    <col min="59" max="60" width="2.59765625" style="11" customWidth="1"/>
    <col min="61" max="61" width="9.86328125" style="11" customWidth="1"/>
    <col min="62" max="72" width="2.59765625" style="11" customWidth="1"/>
    <col min="73" max="16384" width="9" style="11"/>
  </cols>
  <sheetData>
    <row r="1" spans="1:61" ht="34.5" customHeight="1" x14ac:dyDescent="0.25">
      <c r="A1" s="685" t="s">
        <v>244</v>
      </c>
      <c r="B1" s="685"/>
      <c r="C1" s="684" t="s">
        <v>29</v>
      </c>
      <c r="D1" s="684"/>
      <c r="E1" s="684"/>
      <c r="F1" s="132"/>
      <c r="G1" s="686" t="s">
        <v>384</v>
      </c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 t="s">
        <v>81</v>
      </c>
      <c r="T1" s="686"/>
      <c r="U1" s="686"/>
      <c r="V1" s="686"/>
      <c r="W1" s="686"/>
      <c r="X1" s="686"/>
      <c r="Y1" s="686"/>
      <c r="Z1" s="686"/>
      <c r="AA1" s="686"/>
      <c r="AB1" s="686"/>
      <c r="AC1" s="133"/>
      <c r="AD1" s="133"/>
      <c r="AE1" s="687" t="s">
        <v>16</v>
      </c>
      <c r="AF1" s="687"/>
      <c r="AG1" s="684" t="s">
        <v>29</v>
      </c>
      <c r="AH1" s="684"/>
      <c r="AI1" s="684"/>
      <c r="AJ1" s="132"/>
      <c r="AK1" s="132"/>
      <c r="AL1" s="132"/>
      <c r="AM1" s="132" t="s">
        <v>42</v>
      </c>
      <c r="AN1" s="132"/>
      <c r="AO1" s="132"/>
      <c r="AP1" s="132"/>
      <c r="AQ1" s="132"/>
      <c r="AR1" s="132"/>
      <c r="AS1" s="132"/>
      <c r="AT1" s="132"/>
      <c r="AU1" s="132"/>
      <c r="AV1" s="132"/>
      <c r="AW1" s="133"/>
      <c r="AX1" s="133"/>
      <c r="AY1" s="133"/>
      <c r="AZ1" s="133"/>
      <c r="BA1" s="133"/>
      <c r="BB1" s="133"/>
      <c r="BC1" s="133"/>
      <c r="BD1" s="133"/>
      <c r="BE1" s="133"/>
    </row>
    <row r="2" spans="1:61" ht="17.100000000000001" customHeight="1" x14ac:dyDescent="0.25">
      <c r="A2" s="134"/>
      <c r="B2" s="718" t="str">
        <f>A1</f>
        <v>F</v>
      </c>
      <c r="C2" s="719"/>
      <c r="D2" s="574" t="str">
        <f>B4</f>
        <v>浅川ジュニア</v>
      </c>
      <c r="E2" s="575"/>
      <c r="F2" s="576"/>
      <c r="G2" s="574" t="str">
        <f>B6</f>
        <v>玉諸SSS</v>
      </c>
      <c r="H2" s="575"/>
      <c r="I2" s="576"/>
      <c r="J2" s="574" t="str">
        <f>B8</f>
        <v>大里SSS</v>
      </c>
      <c r="K2" s="575"/>
      <c r="L2" s="576"/>
      <c r="M2" s="574" t="str">
        <f>B10</f>
        <v>玉穂SSS</v>
      </c>
      <c r="N2" s="575"/>
      <c r="O2" s="576"/>
      <c r="P2" s="574" t="str">
        <f>B12</f>
        <v>FCテクニカルJr</v>
      </c>
      <c r="Q2" s="575"/>
      <c r="R2" s="575"/>
      <c r="S2" s="706" t="s">
        <v>34</v>
      </c>
      <c r="T2" s="707"/>
      <c r="U2" s="707"/>
      <c r="V2" s="708"/>
      <c r="W2" s="712" t="s">
        <v>35</v>
      </c>
      <c r="X2" s="713"/>
      <c r="Y2" s="714"/>
      <c r="Z2" s="712" t="s">
        <v>65</v>
      </c>
      <c r="AA2" s="713"/>
      <c r="AB2" s="714"/>
      <c r="AC2" s="135" t="s">
        <v>66</v>
      </c>
      <c r="AD2" s="689" t="s">
        <v>33</v>
      </c>
      <c r="AE2" s="134"/>
      <c r="AF2" s="718" t="str">
        <f>AE1</f>
        <v>Ａ</v>
      </c>
      <c r="AG2" s="719"/>
      <c r="AH2" s="584">
        <f>AF4</f>
        <v>1</v>
      </c>
      <c r="AI2" s="575"/>
      <c r="AJ2" s="576"/>
      <c r="AK2" s="584">
        <f>AF6</f>
        <v>2</v>
      </c>
      <c r="AL2" s="575"/>
      <c r="AM2" s="576"/>
      <c r="AN2" s="584">
        <f>AF8</f>
        <v>3</v>
      </c>
      <c r="AO2" s="575"/>
      <c r="AP2" s="576"/>
      <c r="AQ2" s="584">
        <f>AF10</f>
        <v>4</v>
      </c>
      <c r="AR2" s="575"/>
      <c r="AS2" s="576"/>
      <c r="AT2" s="584">
        <f>AF12</f>
        <v>5</v>
      </c>
      <c r="AU2" s="575"/>
      <c r="AV2" s="575"/>
      <c r="AW2" s="705" t="s">
        <v>34</v>
      </c>
      <c r="AX2" s="705"/>
      <c r="AY2" s="705"/>
      <c r="AZ2" s="688" t="s">
        <v>35</v>
      </c>
      <c r="BA2" s="688"/>
      <c r="BB2" s="688" t="s">
        <v>65</v>
      </c>
      <c r="BC2" s="688"/>
      <c r="BD2" s="135" t="s">
        <v>66</v>
      </c>
      <c r="BE2" s="689" t="s">
        <v>33</v>
      </c>
      <c r="BF2" s="690"/>
    </row>
    <row r="3" spans="1:61" ht="17.100000000000001" customHeight="1" x14ac:dyDescent="0.25">
      <c r="A3" s="136"/>
      <c r="B3" s="720"/>
      <c r="C3" s="721"/>
      <c r="D3" s="577"/>
      <c r="E3" s="578"/>
      <c r="F3" s="579"/>
      <c r="G3" s="577"/>
      <c r="H3" s="578"/>
      <c r="I3" s="579"/>
      <c r="J3" s="577"/>
      <c r="K3" s="578"/>
      <c r="L3" s="579"/>
      <c r="M3" s="577"/>
      <c r="N3" s="578"/>
      <c r="O3" s="579"/>
      <c r="P3" s="577"/>
      <c r="Q3" s="578"/>
      <c r="R3" s="578"/>
      <c r="S3" s="709"/>
      <c r="T3" s="710"/>
      <c r="U3" s="710"/>
      <c r="V3" s="711"/>
      <c r="W3" s="715"/>
      <c r="X3" s="716"/>
      <c r="Y3" s="717"/>
      <c r="Z3" s="715"/>
      <c r="AA3" s="716"/>
      <c r="AB3" s="717"/>
      <c r="AC3" s="281" t="s">
        <v>67</v>
      </c>
      <c r="AD3" s="689"/>
      <c r="AE3" s="136"/>
      <c r="AF3" s="720"/>
      <c r="AG3" s="721"/>
      <c r="AH3" s="577"/>
      <c r="AI3" s="578"/>
      <c r="AJ3" s="579"/>
      <c r="AK3" s="577"/>
      <c r="AL3" s="578"/>
      <c r="AM3" s="579"/>
      <c r="AN3" s="577"/>
      <c r="AO3" s="578"/>
      <c r="AP3" s="579"/>
      <c r="AQ3" s="577"/>
      <c r="AR3" s="578"/>
      <c r="AS3" s="579"/>
      <c r="AT3" s="577"/>
      <c r="AU3" s="578"/>
      <c r="AV3" s="578"/>
      <c r="AW3" s="705"/>
      <c r="AX3" s="705"/>
      <c r="AY3" s="705"/>
      <c r="AZ3" s="688"/>
      <c r="BA3" s="688"/>
      <c r="BB3" s="688"/>
      <c r="BC3" s="688"/>
      <c r="BD3" s="281" t="s">
        <v>67</v>
      </c>
      <c r="BE3" s="689"/>
      <c r="BF3" s="690"/>
    </row>
    <row r="4" spans="1:61" ht="17.100000000000001" customHeight="1" x14ac:dyDescent="0.25">
      <c r="A4" s="691">
        <v>1</v>
      </c>
      <c r="B4" s="608" t="s">
        <v>101</v>
      </c>
      <c r="C4" s="609"/>
      <c r="D4" s="600"/>
      <c r="E4" s="601"/>
      <c r="F4" s="602"/>
      <c r="G4" s="272"/>
      <c r="H4" s="39" t="s">
        <v>38</v>
      </c>
      <c r="I4" s="39"/>
      <c r="J4" s="272"/>
      <c r="K4" s="39" t="s">
        <v>36</v>
      </c>
      <c r="L4" s="40"/>
      <c r="M4" s="39"/>
      <c r="N4" s="39" t="s">
        <v>38</v>
      </c>
      <c r="O4" s="39"/>
      <c r="P4" s="272"/>
      <c r="Q4" s="39" t="s">
        <v>38</v>
      </c>
      <c r="R4" s="40"/>
      <c r="S4" s="693">
        <f>(COUNTIF(D5:R5,"○")*3)+(COUNTIF(D5:R5,"△")*1)</f>
        <v>0</v>
      </c>
      <c r="T4" s="694"/>
      <c r="U4" s="694"/>
      <c r="V4" s="695"/>
      <c r="W4" s="699" t="str">
        <f>IF(SUM(F4:F13)=0,"",(SUM(F4:F13)))</f>
        <v/>
      </c>
      <c r="X4" s="700"/>
      <c r="Y4" s="701"/>
      <c r="Z4" s="699" t="str">
        <f>IF(SUM(D4:D13)=0,"",SUM(D4:D13))</f>
        <v/>
      </c>
      <c r="AA4" s="700"/>
      <c r="AB4" s="701"/>
      <c r="AC4" s="727"/>
      <c r="AD4" s="729"/>
      <c r="AE4" s="691"/>
      <c r="AF4" s="617">
        <v>1</v>
      </c>
      <c r="AG4" s="597"/>
      <c r="AH4" s="731"/>
      <c r="AI4" s="732"/>
      <c r="AJ4" s="733"/>
      <c r="AK4" s="33">
        <f>AJ6</f>
        <v>0</v>
      </c>
      <c r="AL4" s="34" t="s">
        <v>38</v>
      </c>
      <c r="AM4" s="34">
        <f>AH6</f>
        <v>0</v>
      </c>
      <c r="AN4" s="33">
        <f>AJ8</f>
        <v>0</v>
      </c>
      <c r="AO4" s="34" t="s">
        <v>36</v>
      </c>
      <c r="AP4" s="35">
        <f>AH8</f>
        <v>0</v>
      </c>
      <c r="AQ4" s="34">
        <f>AJ10</f>
        <v>0</v>
      </c>
      <c r="AR4" s="34" t="s">
        <v>38</v>
      </c>
      <c r="AS4" s="34">
        <f>AH10</f>
        <v>0</v>
      </c>
      <c r="AT4" s="33">
        <f>AJ12</f>
        <v>0</v>
      </c>
      <c r="AU4" s="34" t="s">
        <v>38</v>
      </c>
      <c r="AV4" s="35">
        <f>AH12</f>
        <v>0</v>
      </c>
      <c r="AW4" s="737">
        <f>(COUNTIF(AH5:AV5,"○")*3)+(COUNTIF(AH5:AV5,"△")*1)</f>
        <v>4</v>
      </c>
      <c r="AX4" s="737"/>
      <c r="AY4" s="737"/>
      <c r="AZ4" s="737">
        <f>SUM(AJ4:AJ13)</f>
        <v>0</v>
      </c>
      <c r="BA4" s="737"/>
      <c r="BB4" s="737">
        <f>SUM(AH4:AH13)</f>
        <v>0</v>
      </c>
      <c r="BC4" s="737"/>
      <c r="BD4" s="722">
        <f>AZ4-BB4</f>
        <v>0</v>
      </c>
      <c r="BE4" s="724">
        <f>RANK(BI5,$BI$5:$BI$13)</f>
        <v>1</v>
      </c>
      <c r="BF4" s="725"/>
    </row>
    <row r="5" spans="1:61" ht="17.100000000000001" customHeight="1" x14ac:dyDescent="0.25">
      <c r="A5" s="692"/>
      <c r="B5" s="610"/>
      <c r="C5" s="611"/>
      <c r="D5" s="603"/>
      <c r="E5" s="604"/>
      <c r="F5" s="605"/>
      <c r="G5" s="588" t="str">
        <f>IF(G4="","",IF(G4-I4&gt;0,"○",IF(G4-I4=0,"△","●")))</f>
        <v/>
      </c>
      <c r="H5" s="589"/>
      <c r="I5" s="590"/>
      <c r="J5" s="588" t="str">
        <f>IF(J4="","",IF(J4-L4&gt;0,"○",IF(J4-L4=0,"△","●")))</f>
        <v/>
      </c>
      <c r="K5" s="589"/>
      <c r="L5" s="590"/>
      <c r="M5" s="588" t="str">
        <f>IF(M4="","",IF(M4-O4&gt;0,"○",IF(M4-O4=0,"△","●")))</f>
        <v/>
      </c>
      <c r="N5" s="589"/>
      <c r="O5" s="590"/>
      <c r="P5" s="588" t="str">
        <f>IF(P4="","",IF(P4-R4&gt;0,"○",IF(P4-R4=0,"△","●")))</f>
        <v/>
      </c>
      <c r="Q5" s="589"/>
      <c r="R5" s="589"/>
      <c r="S5" s="696"/>
      <c r="T5" s="697"/>
      <c r="U5" s="697"/>
      <c r="V5" s="698"/>
      <c r="W5" s="702"/>
      <c r="X5" s="703"/>
      <c r="Y5" s="704"/>
      <c r="Z5" s="702"/>
      <c r="AA5" s="703"/>
      <c r="AB5" s="704"/>
      <c r="AC5" s="728"/>
      <c r="AD5" s="730"/>
      <c r="AE5" s="692"/>
      <c r="AF5" s="583"/>
      <c r="AG5" s="599"/>
      <c r="AH5" s="734"/>
      <c r="AI5" s="735"/>
      <c r="AJ5" s="736"/>
      <c r="AK5" s="588" t="str">
        <f>IF(AK4="","",IF(AK4-AM4&gt;0,"○",IF(AK4-AM4=0,"△","●")))</f>
        <v>△</v>
      </c>
      <c r="AL5" s="589"/>
      <c r="AM5" s="590"/>
      <c r="AN5" s="588" t="str">
        <f>IF(AN4="","",IF(AN4-AP4&gt;0,"○",IF(AN4-AP4=0,"△","●")))</f>
        <v>△</v>
      </c>
      <c r="AO5" s="589"/>
      <c r="AP5" s="590"/>
      <c r="AQ5" s="588" t="str">
        <f>IF(AQ4="","",IF(AQ4-AS4&gt;0,"○",IF(AQ4-AS4=0,"△","●")))</f>
        <v>△</v>
      </c>
      <c r="AR5" s="589"/>
      <c r="AS5" s="590"/>
      <c r="AT5" s="588" t="str">
        <f>IF(AT4="","",IF(AT4-AV4&gt;0,"○",IF(AT4-AV4=0,"△","●")))</f>
        <v>△</v>
      </c>
      <c r="AU5" s="589"/>
      <c r="AV5" s="589"/>
      <c r="AW5" s="737"/>
      <c r="AX5" s="737"/>
      <c r="AY5" s="737"/>
      <c r="AZ5" s="737"/>
      <c r="BA5" s="737"/>
      <c r="BB5" s="737"/>
      <c r="BC5" s="737"/>
      <c r="BD5" s="723"/>
      <c r="BE5" s="724"/>
      <c r="BF5" s="726"/>
      <c r="BI5" s="137">
        <f>(AW4*1000)+(BD4*100)+AZ4</f>
        <v>4000</v>
      </c>
    </row>
    <row r="6" spans="1:61" ht="17.100000000000001" customHeight="1" x14ac:dyDescent="0.25">
      <c r="A6" s="738">
        <v>2</v>
      </c>
      <c r="B6" s="608" t="s">
        <v>241</v>
      </c>
      <c r="C6" s="609"/>
      <c r="D6" s="36"/>
      <c r="E6" s="37" t="s">
        <v>38</v>
      </c>
      <c r="F6" s="38"/>
      <c r="G6" s="600"/>
      <c r="H6" s="601"/>
      <c r="I6" s="602"/>
      <c r="J6" s="272"/>
      <c r="K6" s="39" t="s">
        <v>36</v>
      </c>
      <c r="L6" s="40"/>
      <c r="M6" s="39"/>
      <c r="N6" s="39" t="s">
        <v>36</v>
      </c>
      <c r="O6" s="39"/>
      <c r="P6" s="272"/>
      <c r="Q6" s="39" t="s">
        <v>36</v>
      </c>
      <c r="R6" s="40"/>
      <c r="S6" s="693">
        <f t="shared" ref="S6" si="0">(COUNTIF(D7:R7,"○")*3)+(COUNTIF(D7:R7,"△")*1)</f>
        <v>0</v>
      </c>
      <c r="T6" s="694"/>
      <c r="U6" s="694"/>
      <c r="V6" s="695"/>
      <c r="W6" s="699" t="str">
        <f>IF(SUM(I4:I13)=0,"",(SUM(I4:I13)))</f>
        <v/>
      </c>
      <c r="X6" s="700"/>
      <c r="Y6" s="701"/>
      <c r="Z6" s="699" t="str">
        <f>IF(SUM(G4:G13)=0,"",SUM(G4:G13))</f>
        <v/>
      </c>
      <c r="AA6" s="700"/>
      <c r="AB6" s="701"/>
      <c r="AC6" s="727"/>
      <c r="AD6" s="729"/>
      <c r="AE6" s="738"/>
      <c r="AF6" s="608">
        <v>2</v>
      </c>
      <c r="AG6" s="609"/>
      <c r="AH6" s="36">
        <f>AT20</f>
        <v>0</v>
      </c>
      <c r="AI6" s="37" t="s">
        <v>38</v>
      </c>
      <c r="AJ6" s="38">
        <f>AM20</f>
        <v>0</v>
      </c>
      <c r="AK6" s="600"/>
      <c r="AL6" s="601"/>
      <c r="AM6" s="602"/>
      <c r="AN6" s="272">
        <f>AM8</f>
        <v>0</v>
      </c>
      <c r="AO6" s="39" t="s">
        <v>36</v>
      </c>
      <c r="AP6" s="40">
        <f>AK8</f>
        <v>0</v>
      </c>
      <c r="AQ6" s="39">
        <f>AM10</f>
        <v>0</v>
      </c>
      <c r="AR6" s="39" t="s">
        <v>36</v>
      </c>
      <c r="AS6" s="39">
        <f>AK10</f>
        <v>0</v>
      </c>
      <c r="AT6" s="272">
        <f>AM12</f>
        <v>0</v>
      </c>
      <c r="AU6" s="39" t="s">
        <v>36</v>
      </c>
      <c r="AV6" s="40">
        <f>AK12</f>
        <v>0</v>
      </c>
      <c r="AW6" s="737">
        <f>(COUNTIF(AH7:AV7,"○")*3)+(COUNTIF(AH7:AV7,"△")*1)</f>
        <v>4</v>
      </c>
      <c r="AX6" s="737"/>
      <c r="AY6" s="737"/>
      <c r="AZ6" s="737">
        <f>SUM(AM4:AM13)</f>
        <v>0</v>
      </c>
      <c r="BA6" s="737"/>
      <c r="BB6" s="737">
        <f>SUM(AK4:AK13)</f>
        <v>0</v>
      </c>
      <c r="BC6" s="737"/>
      <c r="BD6" s="722">
        <f>AZ6-BB6</f>
        <v>0</v>
      </c>
      <c r="BE6" s="724">
        <f>RANK(BI7,$BI$5:$BI$13)</f>
        <v>1</v>
      </c>
      <c r="BF6" s="725"/>
    </row>
    <row r="7" spans="1:61" ht="17.100000000000001" customHeight="1" x14ac:dyDescent="0.25">
      <c r="A7" s="738"/>
      <c r="B7" s="610"/>
      <c r="C7" s="611"/>
      <c r="D7" s="614" t="str">
        <f>IF(D6="","",IF(D6-F6&gt;0,"○",IF(D6-F6=0,"△","●")))</f>
        <v/>
      </c>
      <c r="E7" s="615"/>
      <c r="F7" s="616"/>
      <c r="G7" s="603"/>
      <c r="H7" s="604"/>
      <c r="I7" s="605"/>
      <c r="J7" s="588" t="str">
        <f>IF(J6="","",IF(J6-L6&gt;0,"○",IF(J6-L6=0,"△","●")))</f>
        <v/>
      </c>
      <c r="K7" s="589"/>
      <c r="L7" s="590"/>
      <c r="M7" s="588" t="str">
        <f>IF(M6="","",IF(M6-O6&gt;0,"○",IF(M6-O6=0,"△","●")))</f>
        <v/>
      </c>
      <c r="N7" s="589"/>
      <c r="O7" s="590"/>
      <c r="P7" s="588" t="str">
        <f>IF(P6="","",IF(P6-R6&gt;0,"○",IF(P6-R6=0,"△","●")))</f>
        <v/>
      </c>
      <c r="Q7" s="589"/>
      <c r="R7" s="589"/>
      <c r="S7" s="696"/>
      <c r="T7" s="697"/>
      <c r="U7" s="697"/>
      <c r="V7" s="698"/>
      <c r="W7" s="702"/>
      <c r="X7" s="703"/>
      <c r="Y7" s="704"/>
      <c r="Z7" s="702"/>
      <c r="AA7" s="703"/>
      <c r="AB7" s="704"/>
      <c r="AC7" s="728"/>
      <c r="AD7" s="730"/>
      <c r="AE7" s="738"/>
      <c r="AF7" s="610"/>
      <c r="AG7" s="611"/>
      <c r="AH7" s="614" t="str">
        <f>IF(AH6="","",IF(AH6-AJ6&gt;0,"○",IF(AH6-AJ6=0,"△","●")))</f>
        <v>△</v>
      </c>
      <c r="AI7" s="615"/>
      <c r="AJ7" s="616"/>
      <c r="AK7" s="603"/>
      <c r="AL7" s="604"/>
      <c r="AM7" s="605"/>
      <c r="AN7" s="588" t="str">
        <f>IF(AN6="","",IF(AN6-AP6&gt;0,"○",IF(AN6-AP6=0,"△","●")))</f>
        <v>△</v>
      </c>
      <c r="AO7" s="589"/>
      <c r="AP7" s="590"/>
      <c r="AQ7" s="588" t="str">
        <f>IF(AQ6="","",IF(AQ6-AS6&gt;0,"○",IF(AQ6-AS6=0,"△","●")))</f>
        <v>△</v>
      </c>
      <c r="AR7" s="589"/>
      <c r="AS7" s="590"/>
      <c r="AT7" s="588" t="str">
        <f>IF(AT6="","",IF(AT6-AV6&gt;0,"○",IF(AT6-AV6=0,"△","●")))</f>
        <v>△</v>
      </c>
      <c r="AU7" s="589"/>
      <c r="AV7" s="589"/>
      <c r="AW7" s="737"/>
      <c r="AX7" s="737"/>
      <c r="AY7" s="737"/>
      <c r="AZ7" s="737"/>
      <c r="BA7" s="737"/>
      <c r="BB7" s="737"/>
      <c r="BC7" s="737"/>
      <c r="BD7" s="723"/>
      <c r="BE7" s="724"/>
      <c r="BF7" s="726"/>
      <c r="BI7" s="137">
        <f>(AW6*1000)+(BD6*100)+AZ6</f>
        <v>4000</v>
      </c>
    </row>
    <row r="8" spans="1:61" ht="17.100000000000001" customHeight="1" x14ac:dyDescent="0.25">
      <c r="A8" s="691">
        <v>3</v>
      </c>
      <c r="B8" s="608" t="s">
        <v>213</v>
      </c>
      <c r="C8" s="609"/>
      <c r="D8" s="36"/>
      <c r="E8" s="37" t="s">
        <v>38</v>
      </c>
      <c r="F8" s="38"/>
      <c r="G8" s="37"/>
      <c r="H8" s="37" t="s">
        <v>38</v>
      </c>
      <c r="I8" s="38"/>
      <c r="J8" s="600"/>
      <c r="K8" s="601"/>
      <c r="L8" s="602"/>
      <c r="M8" s="272"/>
      <c r="N8" s="39" t="s">
        <v>36</v>
      </c>
      <c r="O8" s="40"/>
      <c r="P8" s="39"/>
      <c r="Q8" s="39" t="s">
        <v>36</v>
      </c>
      <c r="R8" s="39"/>
      <c r="S8" s="693">
        <f t="shared" ref="S8" si="1">(COUNTIF(D9:R9,"○")*3)+(COUNTIF(D9:R9,"△")*1)</f>
        <v>0</v>
      </c>
      <c r="T8" s="694"/>
      <c r="U8" s="694"/>
      <c r="V8" s="695"/>
      <c r="W8" s="699" t="str">
        <f>IF(SUM(L4:L13)=0,"",(SUM(L4:L13)))</f>
        <v/>
      </c>
      <c r="X8" s="700"/>
      <c r="Y8" s="701"/>
      <c r="Z8" s="699" t="str">
        <f>IF(SUM(J4:J13)=0,"",SUM(J4:J13))</f>
        <v/>
      </c>
      <c r="AA8" s="700"/>
      <c r="AB8" s="701"/>
      <c r="AC8" s="727"/>
      <c r="AD8" s="729"/>
      <c r="AE8" s="738"/>
      <c r="AF8" s="617">
        <v>3</v>
      </c>
      <c r="AG8" s="597"/>
      <c r="AH8" s="36">
        <f>AT34</f>
        <v>0</v>
      </c>
      <c r="AI8" s="37" t="s">
        <v>38</v>
      </c>
      <c r="AJ8" s="38">
        <f>AM34</f>
        <v>0</v>
      </c>
      <c r="AK8" s="37">
        <f>AT24</f>
        <v>0</v>
      </c>
      <c r="AL8" s="37" t="s">
        <v>38</v>
      </c>
      <c r="AM8" s="38">
        <f>AM24</f>
        <v>0</v>
      </c>
      <c r="AN8" s="600"/>
      <c r="AO8" s="601"/>
      <c r="AP8" s="602"/>
      <c r="AQ8" s="272">
        <f>AP10</f>
        <v>0</v>
      </c>
      <c r="AR8" s="39" t="s">
        <v>36</v>
      </c>
      <c r="AS8" s="40">
        <f>AN10</f>
        <v>0</v>
      </c>
      <c r="AT8" s="39">
        <f>AP12</f>
        <v>0</v>
      </c>
      <c r="AU8" s="39" t="s">
        <v>36</v>
      </c>
      <c r="AV8" s="40">
        <f>AN12</f>
        <v>0</v>
      </c>
      <c r="AW8" s="737">
        <f>(COUNTIF(AH9:AV9,"○")*3)+(COUNTIF(AH9:AV9,"△")*1)</f>
        <v>4</v>
      </c>
      <c r="AX8" s="737"/>
      <c r="AY8" s="737"/>
      <c r="AZ8" s="737">
        <f>SUM(AP4:AP13)</f>
        <v>0</v>
      </c>
      <c r="BA8" s="737"/>
      <c r="BB8" s="737">
        <f>SUM(AN4:AN13)</f>
        <v>0</v>
      </c>
      <c r="BC8" s="737"/>
      <c r="BD8" s="722">
        <f>AZ8-BB8</f>
        <v>0</v>
      </c>
      <c r="BE8" s="724">
        <f>RANK(BI9,$BI$5:$BI$13)</f>
        <v>1</v>
      </c>
      <c r="BF8" s="725"/>
    </row>
    <row r="9" spans="1:61" ht="17.100000000000001" customHeight="1" x14ac:dyDescent="0.25">
      <c r="A9" s="692"/>
      <c r="B9" s="610"/>
      <c r="C9" s="611"/>
      <c r="D9" s="614" t="str">
        <f>IF(D8="","",IF(D8-F8&gt;0,"○",IF(D8-F8=0,"△","●")))</f>
        <v/>
      </c>
      <c r="E9" s="615"/>
      <c r="F9" s="616"/>
      <c r="G9" s="614" t="str">
        <f>IF(G8="","",IF(G8-I8&gt;0,"○",IF(G8-I8=0,"△","●")))</f>
        <v/>
      </c>
      <c r="H9" s="615"/>
      <c r="I9" s="616"/>
      <c r="J9" s="603"/>
      <c r="K9" s="604"/>
      <c r="L9" s="605"/>
      <c r="M9" s="588" t="str">
        <f>IF(M8="","",IF(M8-O8&gt;0,"○",IF(M8-O8=0,"△","●")))</f>
        <v/>
      </c>
      <c r="N9" s="589"/>
      <c r="O9" s="590"/>
      <c r="P9" s="588" t="str">
        <f>IF(P8="","",IF(P8-R8&gt;0,"○",IF(P8-R8=0,"△","●")))</f>
        <v/>
      </c>
      <c r="Q9" s="589"/>
      <c r="R9" s="590"/>
      <c r="S9" s="696"/>
      <c r="T9" s="697"/>
      <c r="U9" s="697"/>
      <c r="V9" s="698"/>
      <c r="W9" s="702"/>
      <c r="X9" s="703"/>
      <c r="Y9" s="704"/>
      <c r="Z9" s="702"/>
      <c r="AA9" s="703"/>
      <c r="AB9" s="704"/>
      <c r="AC9" s="728"/>
      <c r="AD9" s="730"/>
      <c r="AE9" s="738"/>
      <c r="AF9" s="583"/>
      <c r="AG9" s="599"/>
      <c r="AH9" s="614" t="str">
        <f>IF(AH8="","",IF(AH8-AJ8&gt;0,"○",IF(AH8-AJ8=0,"△","●")))</f>
        <v>△</v>
      </c>
      <c r="AI9" s="615"/>
      <c r="AJ9" s="616"/>
      <c r="AK9" s="614" t="str">
        <f>IF(AK8="","",IF(AK8-AM8&gt;0,"○",IF(AK8-AM8=0,"△","●")))</f>
        <v>△</v>
      </c>
      <c r="AL9" s="615"/>
      <c r="AM9" s="616"/>
      <c r="AN9" s="603"/>
      <c r="AO9" s="604"/>
      <c r="AP9" s="605"/>
      <c r="AQ9" s="588" t="str">
        <f>IF(AQ8="","",IF(AQ8-AS8&gt;0,"○",IF(AQ8-AS8=0,"△","●")))</f>
        <v>△</v>
      </c>
      <c r="AR9" s="589"/>
      <c r="AS9" s="590"/>
      <c r="AT9" s="588" t="str">
        <f>IF(AT8="","",IF(AT8-AV8&gt;0,"○",IF(AT8-AV8=0,"△","●")))</f>
        <v>△</v>
      </c>
      <c r="AU9" s="589"/>
      <c r="AV9" s="589"/>
      <c r="AW9" s="737"/>
      <c r="AX9" s="737"/>
      <c r="AY9" s="737"/>
      <c r="AZ9" s="737"/>
      <c r="BA9" s="737"/>
      <c r="BB9" s="737"/>
      <c r="BC9" s="737"/>
      <c r="BD9" s="723"/>
      <c r="BE9" s="724"/>
      <c r="BF9" s="726"/>
      <c r="BI9" s="137">
        <f>(AW8*1000)+(BD8*100)+AZ8</f>
        <v>4000</v>
      </c>
    </row>
    <row r="10" spans="1:61" ht="17.100000000000001" customHeight="1" x14ac:dyDescent="0.25">
      <c r="A10" s="738">
        <v>4</v>
      </c>
      <c r="B10" s="608" t="s">
        <v>115</v>
      </c>
      <c r="C10" s="609"/>
      <c r="D10" s="36"/>
      <c r="E10" s="37" t="s">
        <v>36</v>
      </c>
      <c r="F10" s="38"/>
      <c r="G10" s="37"/>
      <c r="H10" s="37" t="s">
        <v>38</v>
      </c>
      <c r="I10" s="37"/>
      <c r="J10" s="36"/>
      <c r="K10" s="37" t="s">
        <v>38</v>
      </c>
      <c r="L10" s="38"/>
      <c r="M10" s="600"/>
      <c r="N10" s="601"/>
      <c r="O10" s="602"/>
      <c r="P10" s="272"/>
      <c r="Q10" s="39" t="s">
        <v>36</v>
      </c>
      <c r="R10" s="40"/>
      <c r="S10" s="693">
        <f t="shared" ref="S10" si="2">(COUNTIF(D11:R11,"○")*3)+(COUNTIF(D11:R11,"△")*1)</f>
        <v>0</v>
      </c>
      <c r="T10" s="694"/>
      <c r="U10" s="694"/>
      <c r="V10" s="695"/>
      <c r="W10" s="699" t="str">
        <f>IF(SUM(O4:O13)=0,"",(SUM(O4:O13)))</f>
        <v/>
      </c>
      <c r="X10" s="700"/>
      <c r="Y10" s="701"/>
      <c r="Z10" s="699" t="str">
        <f>IF(SUM(M4:M13)=0,"",SUM(M4:M13))</f>
        <v/>
      </c>
      <c r="AA10" s="700"/>
      <c r="AB10" s="701"/>
      <c r="AC10" s="727"/>
      <c r="AD10" s="729"/>
      <c r="AE10" s="738"/>
      <c r="AF10" s="617">
        <v>4</v>
      </c>
      <c r="AG10" s="597"/>
      <c r="AH10" s="36">
        <f>AT26</f>
        <v>0</v>
      </c>
      <c r="AI10" s="37" t="s">
        <v>36</v>
      </c>
      <c r="AJ10" s="38">
        <f>AM26</f>
        <v>0</v>
      </c>
      <c r="AK10" s="37">
        <f>AT32</f>
        <v>0</v>
      </c>
      <c r="AL10" s="37" t="s">
        <v>38</v>
      </c>
      <c r="AM10" s="37">
        <f>AM32</f>
        <v>0</v>
      </c>
      <c r="AN10" s="36">
        <f>AT38</f>
        <v>0</v>
      </c>
      <c r="AO10" s="37" t="s">
        <v>38</v>
      </c>
      <c r="AP10" s="38">
        <f>AM38</f>
        <v>0</v>
      </c>
      <c r="AQ10" s="600"/>
      <c r="AR10" s="601"/>
      <c r="AS10" s="602"/>
      <c r="AT10" s="272">
        <f>AS12</f>
        <v>0</v>
      </c>
      <c r="AU10" s="39" t="s">
        <v>36</v>
      </c>
      <c r="AV10" s="39">
        <f>AQ12</f>
        <v>0</v>
      </c>
      <c r="AW10" s="737">
        <f>(COUNTIF(AH11:AV11,"○")*3)+(COUNTIF(AH11:AV11,"△")*1)</f>
        <v>4</v>
      </c>
      <c r="AX10" s="737"/>
      <c r="AY10" s="737"/>
      <c r="AZ10" s="737">
        <f>SUM(AS4:AS13)</f>
        <v>0</v>
      </c>
      <c r="BA10" s="737"/>
      <c r="BB10" s="737">
        <f>SUM(AQ4:AQ13)</f>
        <v>0</v>
      </c>
      <c r="BC10" s="737"/>
      <c r="BD10" s="722">
        <f>AZ10-BB10</f>
        <v>0</v>
      </c>
      <c r="BE10" s="724">
        <f>RANK(BI11,$BI$5:$BI$13)</f>
        <v>1</v>
      </c>
      <c r="BF10" s="725"/>
    </row>
    <row r="11" spans="1:61" ht="17.100000000000001" customHeight="1" x14ac:dyDescent="0.25">
      <c r="A11" s="738"/>
      <c r="B11" s="610"/>
      <c r="C11" s="611"/>
      <c r="D11" s="614" t="str">
        <f>IF(D10="","",IF(D10-F10&gt;0,"○",IF(D10-F10=0,"△","●")))</f>
        <v/>
      </c>
      <c r="E11" s="615"/>
      <c r="F11" s="616"/>
      <c r="G11" s="614" t="str">
        <f>IF(G10="","",IF(G10-I10&gt;0,"○",IF(G10-I10=0,"△","●")))</f>
        <v/>
      </c>
      <c r="H11" s="615"/>
      <c r="I11" s="616"/>
      <c r="J11" s="614" t="str">
        <f>IF(J10="","",IF(J10-L10&gt;0,"○",IF(J10-L10=0,"△","●")))</f>
        <v/>
      </c>
      <c r="K11" s="615"/>
      <c r="L11" s="616"/>
      <c r="M11" s="603"/>
      <c r="N11" s="604"/>
      <c r="O11" s="605"/>
      <c r="P11" s="588" t="str">
        <f>IF(P10="","",IF(P10-R10&gt;0,"○",IF(P10-R10=0,"△","●")))</f>
        <v/>
      </c>
      <c r="Q11" s="589"/>
      <c r="R11" s="589"/>
      <c r="S11" s="696"/>
      <c r="T11" s="697"/>
      <c r="U11" s="697"/>
      <c r="V11" s="698"/>
      <c r="W11" s="702"/>
      <c r="X11" s="703"/>
      <c r="Y11" s="704"/>
      <c r="Z11" s="702"/>
      <c r="AA11" s="703"/>
      <c r="AB11" s="704"/>
      <c r="AC11" s="728"/>
      <c r="AD11" s="730"/>
      <c r="AE11" s="738"/>
      <c r="AF11" s="583"/>
      <c r="AG11" s="599"/>
      <c r="AH11" s="614" t="str">
        <f>IF(AH10="","",IF(AH10-AJ10&gt;0,"○",IF(AH10-AJ10=0,"△","●")))</f>
        <v>△</v>
      </c>
      <c r="AI11" s="615"/>
      <c r="AJ11" s="616"/>
      <c r="AK11" s="614" t="str">
        <f>IF(AK10="","",IF(AK10-AM10&gt;0,"○",IF(AK10-AM10=0,"△","●")))</f>
        <v>△</v>
      </c>
      <c r="AL11" s="615"/>
      <c r="AM11" s="616"/>
      <c r="AN11" s="614" t="str">
        <f>IF(AN10="","",IF(AN10-AP10&gt;0,"○",IF(AN10-AP10=0,"△","●")))</f>
        <v>△</v>
      </c>
      <c r="AO11" s="615"/>
      <c r="AP11" s="616"/>
      <c r="AQ11" s="603"/>
      <c r="AR11" s="604"/>
      <c r="AS11" s="605"/>
      <c r="AT11" s="588" t="str">
        <f>IF(AT10="","",IF(AT10-AV10&gt;0,"○",IF(AT10-AV10=0,"△","●")))</f>
        <v>△</v>
      </c>
      <c r="AU11" s="589"/>
      <c r="AV11" s="590"/>
      <c r="AW11" s="737"/>
      <c r="AX11" s="737"/>
      <c r="AY11" s="737"/>
      <c r="AZ11" s="737"/>
      <c r="BA11" s="737"/>
      <c r="BB11" s="737"/>
      <c r="BC11" s="737"/>
      <c r="BD11" s="723"/>
      <c r="BE11" s="724"/>
      <c r="BF11" s="726"/>
      <c r="BI11" s="137">
        <f>(AW10*1000)+(BD10*100)+AZ10</f>
        <v>4000</v>
      </c>
    </row>
    <row r="12" spans="1:61" ht="17.100000000000001" customHeight="1" x14ac:dyDescent="0.25">
      <c r="A12" s="691">
        <v>5</v>
      </c>
      <c r="B12" s="608" t="s">
        <v>273</v>
      </c>
      <c r="C12" s="609"/>
      <c r="D12" s="36"/>
      <c r="E12" s="37" t="s">
        <v>36</v>
      </c>
      <c r="F12" s="38"/>
      <c r="G12" s="37"/>
      <c r="H12" s="37" t="s">
        <v>36</v>
      </c>
      <c r="I12" s="37"/>
      <c r="J12" s="36"/>
      <c r="K12" s="37" t="s">
        <v>36</v>
      </c>
      <c r="L12" s="38"/>
      <c r="M12" s="37"/>
      <c r="N12" s="37" t="s">
        <v>36</v>
      </c>
      <c r="O12" s="38"/>
      <c r="P12" s="600"/>
      <c r="Q12" s="601"/>
      <c r="R12" s="602"/>
      <c r="S12" s="693">
        <f t="shared" ref="S12" si="3">(COUNTIF(D13:R13,"○")*3)+(COUNTIF(D13:R13,"△")*1)</f>
        <v>0</v>
      </c>
      <c r="T12" s="694"/>
      <c r="U12" s="694"/>
      <c r="V12" s="695"/>
      <c r="W12" s="699" t="str">
        <f>IF(SUM(R4:R13)=0,"",(SUM(R4:R13)))</f>
        <v/>
      </c>
      <c r="X12" s="700"/>
      <c r="Y12" s="701"/>
      <c r="Z12" s="699" t="str">
        <f>IF(SUM(P4:P13)=0,"",SUM(P4:P13))</f>
        <v/>
      </c>
      <c r="AA12" s="700"/>
      <c r="AB12" s="701"/>
      <c r="AC12" s="727"/>
      <c r="AD12" s="729"/>
      <c r="AE12" s="738"/>
      <c r="AF12" s="617">
        <v>5</v>
      </c>
      <c r="AG12" s="597"/>
      <c r="AH12" s="36">
        <f>AT40</f>
        <v>0</v>
      </c>
      <c r="AI12" s="37" t="s">
        <v>36</v>
      </c>
      <c r="AJ12" s="38">
        <f>AM40</f>
        <v>0</v>
      </c>
      <c r="AK12" s="37">
        <f>AT36</f>
        <v>0</v>
      </c>
      <c r="AL12" s="37" t="s">
        <v>36</v>
      </c>
      <c r="AM12" s="37">
        <f>AM36</f>
        <v>0</v>
      </c>
      <c r="AN12" s="36">
        <f>AT18</f>
        <v>0</v>
      </c>
      <c r="AO12" s="37" t="s">
        <v>36</v>
      </c>
      <c r="AP12" s="38">
        <f>AM18</f>
        <v>0</v>
      </c>
      <c r="AQ12" s="37">
        <f>AT22</f>
        <v>0</v>
      </c>
      <c r="AR12" s="37" t="s">
        <v>36</v>
      </c>
      <c r="AS12" s="38">
        <f>AM22</f>
        <v>0</v>
      </c>
      <c r="AT12" s="600"/>
      <c r="AU12" s="601"/>
      <c r="AV12" s="602"/>
      <c r="AW12" s="737">
        <f>(COUNTIF(AH13:AV13,"○")*3)+(COUNTIF(AH13:AV13,"△")*1)</f>
        <v>4</v>
      </c>
      <c r="AX12" s="737"/>
      <c r="AY12" s="737"/>
      <c r="AZ12" s="737">
        <f>SUM(AV4:AV13)</f>
        <v>0</v>
      </c>
      <c r="BA12" s="737"/>
      <c r="BB12" s="737">
        <f>SUM(AT4:AT13)</f>
        <v>0</v>
      </c>
      <c r="BC12" s="737"/>
      <c r="BD12" s="722">
        <f>AZ12-BB12</f>
        <v>0</v>
      </c>
      <c r="BE12" s="724">
        <f>RANK(BI13,$BI$5:$BI$13)</f>
        <v>1</v>
      </c>
      <c r="BF12" s="725"/>
    </row>
    <row r="13" spans="1:61" ht="17.100000000000001" customHeight="1" x14ac:dyDescent="0.25">
      <c r="A13" s="692"/>
      <c r="B13" s="610"/>
      <c r="C13" s="611"/>
      <c r="D13" s="614" t="str">
        <f>IF(D12="","",IF(D12-F12&gt;0,"○",IF(D12-F12=0,"△","●")))</f>
        <v/>
      </c>
      <c r="E13" s="615"/>
      <c r="F13" s="616"/>
      <c r="G13" s="614" t="str">
        <f>IF(G12="","",IF(G12-I12&gt;0,"○",IF(G12-I12=0,"△","●")))</f>
        <v/>
      </c>
      <c r="H13" s="615"/>
      <c r="I13" s="616"/>
      <c r="J13" s="614" t="str">
        <f>IF(J12="","",IF(J12-L12&gt;0,"○",IF(J12-L12=0,"△","●")))</f>
        <v/>
      </c>
      <c r="K13" s="615"/>
      <c r="L13" s="616"/>
      <c r="M13" s="614" t="str">
        <f>IF(M12="","",IF(M12-O12&gt;0,"○",IF(M12-O12=0,"△","●")))</f>
        <v/>
      </c>
      <c r="N13" s="615"/>
      <c r="O13" s="616"/>
      <c r="P13" s="603"/>
      <c r="Q13" s="604"/>
      <c r="R13" s="605"/>
      <c r="S13" s="696"/>
      <c r="T13" s="697"/>
      <c r="U13" s="697"/>
      <c r="V13" s="698"/>
      <c r="W13" s="702"/>
      <c r="X13" s="703"/>
      <c r="Y13" s="704"/>
      <c r="Z13" s="702"/>
      <c r="AA13" s="703"/>
      <c r="AB13" s="704"/>
      <c r="AC13" s="728"/>
      <c r="AD13" s="730"/>
      <c r="AE13" s="738"/>
      <c r="AF13" s="583"/>
      <c r="AG13" s="599"/>
      <c r="AH13" s="614" t="str">
        <f>IF(AH12="","",IF(AH12-AJ12&gt;0,"○",IF(AH12-AJ12=0,"△","●")))</f>
        <v>△</v>
      </c>
      <c r="AI13" s="615"/>
      <c r="AJ13" s="616"/>
      <c r="AK13" s="614" t="str">
        <f>IF(AK12="","",IF(AK12-AM12&gt;0,"○",IF(AK12-AM12=0,"△","●")))</f>
        <v>△</v>
      </c>
      <c r="AL13" s="615"/>
      <c r="AM13" s="616"/>
      <c r="AN13" s="614" t="str">
        <f>IF(AN12="","",IF(AN12-AP12&gt;0,"○",IF(AN12-AP12=0,"△","●")))</f>
        <v>△</v>
      </c>
      <c r="AO13" s="615"/>
      <c r="AP13" s="616"/>
      <c r="AQ13" s="614" t="str">
        <f>IF(AQ12="","",IF(AQ12-AS12&gt;0,"○",IF(AQ12-AS12=0,"△","●")))</f>
        <v>△</v>
      </c>
      <c r="AR13" s="615"/>
      <c r="AS13" s="616"/>
      <c r="AT13" s="603"/>
      <c r="AU13" s="604"/>
      <c r="AV13" s="605"/>
      <c r="AW13" s="737"/>
      <c r="AX13" s="737"/>
      <c r="AY13" s="737"/>
      <c r="AZ13" s="737"/>
      <c r="BA13" s="737"/>
      <c r="BB13" s="737"/>
      <c r="BC13" s="737"/>
      <c r="BD13" s="723"/>
      <c r="BE13" s="724"/>
      <c r="BF13" s="726"/>
      <c r="BI13" s="137">
        <f>(AW12*1000)+(BD12*100)+AZ12</f>
        <v>4000</v>
      </c>
    </row>
    <row r="14" spans="1:61" ht="17.100000000000001" customHeight="1" x14ac:dyDescent="0.25">
      <c r="A14" s="15"/>
      <c r="B14" s="138"/>
      <c r="C14" s="13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39"/>
      <c r="T14" s="139"/>
      <c r="U14" s="139"/>
      <c r="V14" s="279"/>
      <c r="W14" s="279"/>
      <c r="X14" s="279"/>
      <c r="Y14" s="279"/>
      <c r="Z14" s="279"/>
      <c r="AA14" s="279"/>
      <c r="AB14" s="279"/>
      <c r="AC14" s="279"/>
      <c r="AD14" s="140"/>
      <c r="AE14" s="15"/>
      <c r="AF14" s="138"/>
      <c r="AG14" s="138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279"/>
      <c r="AX14" s="279"/>
      <c r="AY14" s="279"/>
      <c r="AZ14" s="279"/>
      <c r="BA14" s="279"/>
      <c r="BB14" s="279"/>
      <c r="BC14" s="279"/>
      <c r="BD14" s="279"/>
      <c r="BE14" s="140"/>
      <c r="BF14" s="280"/>
      <c r="BI14" s="137"/>
    </row>
    <row r="15" spans="1:61" ht="17.100000000000001" customHeight="1" x14ac:dyDescent="0.25">
      <c r="B15" s="280"/>
      <c r="C15" s="28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739" t="s">
        <v>98</v>
      </c>
      <c r="S15" s="739"/>
      <c r="T15" s="739"/>
      <c r="U15" s="739"/>
      <c r="V15" s="739"/>
      <c r="W15" s="740" t="s">
        <v>403</v>
      </c>
      <c r="X15" s="740"/>
      <c r="Y15" s="740"/>
      <c r="Z15" s="740"/>
      <c r="AA15" s="740"/>
      <c r="AB15" s="740"/>
      <c r="AC15" s="740"/>
      <c r="AD15" s="140"/>
      <c r="AF15" s="280"/>
      <c r="AG15" s="280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279"/>
      <c r="AX15" s="279"/>
      <c r="AY15" s="279"/>
      <c r="AZ15" s="279"/>
      <c r="BA15" s="279"/>
      <c r="BB15" s="279"/>
      <c r="BC15" s="279"/>
      <c r="BD15" s="279"/>
      <c r="BE15" s="140"/>
      <c r="BF15" s="280"/>
      <c r="BI15" s="137"/>
    </row>
    <row r="16" spans="1:61" ht="17.100000000000001" customHeight="1" x14ac:dyDescent="0.25">
      <c r="A16" s="741" t="s">
        <v>5</v>
      </c>
      <c r="B16" s="743" t="s">
        <v>6</v>
      </c>
      <c r="C16" s="744"/>
      <c r="D16" s="747" t="str">
        <f>B2</f>
        <v>F</v>
      </c>
      <c r="E16" s="748"/>
      <c r="F16" s="748" t="s">
        <v>29</v>
      </c>
      <c r="G16" s="748"/>
      <c r="H16" s="748"/>
      <c r="I16" s="748" t="s">
        <v>41</v>
      </c>
      <c r="J16" s="748"/>
      <c r="K16" s="748"/>
      <c r="L16" s="751" t="s">
        <v>404</v>
      </c>
      <c r="M16" s="751"/>
      <c r="N16" s="751"/>
      <c r="O16" s="751"/>
      <c r="P16" s="751"/>
      <c r="Q16" s="751"/>
      <c r="R16" s="751"/>
      <c r="S16" s="751"/>
      <c r="T16" s="751"/>
      <c r="U16" s="751"/>
      <c r="V16" s="752"/>
      <c r="W16" s="743" t="s">
        <v>37</v>
      </c>
      <c r="X16" s="755"/>
      <c r="Y16" s="755"/>
      <c r="Z16" s="755"/>
      <c r="AA16" s="744"/>
      <c r="AB16" s="743" t="s">
        <v>8</v>
      </c>
      <c r="AC16" s="755"/>
      <c r="AD16" s="744"/>
      <c r="AE16" s="789" t="s">
        <v>5</v>
      </c>
      <c r="AF16" s="743" t="s">
        <v>6</v>
      </c>
      <c r="AG16" s="744"/>
      <c r="AH16" s="790" t="str">
        <f>AF2</f>
        <v>Ａ</v>
      </c>
      <c r="AI16" s="791"/>
      <c r="AJ16" s="791" t="s">
        <v>29</v>
      </c>
      <c r="AK16" s="791"/>
      <c r="AL16" s="791"/>
      <c r="AM16" s="791" t="s">
        <v>41</v>
      </c>
      <c r="AN16" s="791"/>
      <c r="AO16" s="791"/>
      <c r="AP16" s="791" t="str">
        <f>L16</f>
        <v>石和スコレー</v>
      </c>
      <c r="AQ16" s="791"/>
      <c r="AR16" s="791"/>
      <c r="AS16" s="791"/>
      <c r="AT16" s="791"/>
      <c r="AU16" s="791"/>
      <c r="AV16" s="791"/>
      <c r="AW16" s="794"/>
      <c r="AX16" s="757" t="s">
        <v>37</v>
      </c>
      <c r="AY16" s="757"/>
      <c r="AZ16" s="758"/>
      <c r="BA16" s="758"/>
      <c r="BB16" s="758"/>
      <c r="BC16" s="757" t="s">
        <v>8</v>
      </c>
      <c r="BD16" s="757"/>
      <c r="BE16" s="757"/>
    </row>
    <row r="17" spans="1:57" ht="17.100000000000001" customHeight="1" x14ac:dyDescent="0.25">
      <c r="A17" s="742"/>
      <c r="B17" s="745"/>
      <c r="C17" s="746"/>
      <c r="D17" s="749"/>
      <c r="E17" s="750"/>
      <c r="F17" s="750"/>
      <c r="G17" s="750"/>
      <c r="H17" s="750"/>
      <c r="I17" s="750"/>
      <c r="J17" s="750"/>
      <c r="K17" s="750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4"/>
      <c r="W17" s="745"/>
      <c r="X17" s="756"/>
      <c r="Y17" s="756"/>
      <c r="Z17" s="756"/>
      <c r="AA17" s="746"/>
      <c r="AB17" s="745"/>
      <c r="AC17" s="756"/>
      <c r="AD17" s="746"/>
      <c r="AE17" s="789"/>
      <c r="AF17" s="745"/>
      <c r="AG17" s="746"/>
      <c r="AH17" s="792"/>
      <c r="AI17" s="793"/>
      <c r="AJ17" s="793"/>
      <c r="AK17" s="793"/>
      <c r="AL17" s="793"/>
      <c r="AM17" s="793"/>
      <c r="AN17" s="793"/>
      <c r="AO17" s="793"/>
      <c r="AP17" s="793"/>
      <c r="AQ17" s="793"/>
      <c r="AR17" s="793"/>
      <c r="AS17" s="793"/>
      <c r="AT17" s="793"/>
      <c r="AU17" s="793"/>
      <c r="AV17" s="793"/>
      <c r="AW17" s="795"/>
      <c r="AX17" s="757"/>
      <c r="AY17" s="757"/>
      <c r="AZ17" s="758"/>
      <c r="BA17" s="758"/>
      <c r="BB17" s="758"/>
      <c r="BC17" s="757"/>
      <c r="BD17" s="757"/>
      <c r="BE17" s="757"/>
    </row>
    <row r="18" spans="1:57" ht="17.100000000000001" customHeight="1" x14ac:dyDescent="0.25">
      <c r="A18" s="759">
        <v>1</v>
      </c>
      <c r="B18" s="761">
        <v>0.4375</v>
      </c>
      <c r="C18" s="762"/>
      <c r="D18" s="765" t="str">
        <f>B8</f>
        <v>大里SSS</v>
      </c>
      <c r="E18" s="766"/>
      <c r="F18" s="766"/>
      <c r="G18" s="766"/>
      <c r="H18" s="767"/>
      <c r="I18" s="771"/>
      <c r="J18" s="772"/>
      <c r="K18" s="775" t="s">
        <v>39</v>
      </c>
      <c r="L18" s="28"/>
      <c r="M18" s="19" t="s">
        <v>38</v>
      </c>
      <c r="N18" s="28"/>
      <c r="O18" s="777" t="s">
        <v>40</v>
      </c>
      <c r="P18" s="779"/>
      <c r="Q18" s="780"/>
      <c r="R18" s="783" t="str">
        <f>B12</f>
        <v>FCテクニカルJr</v>
      </c>
      <c r="S18" s="784"/>
      <c r="T18" s="784"/>
      <c r="U18" s="784"/>
      <c r="V18" s="785"/>
      <c r="W18" s="803" t="str">
        <f>B10</f>
        <v>玉穂SSS</v>
      </c>
      <c r="X18" s="804"/>
      <c r="Y18" s="804"/>
      <c r="Z18" s="804"/>
      <c r="AA18" s="805"/>
      <c r="AB18" s="803" t="str">
        <f>B4</f>
        <v>浅川ジュニア</v>
      </c>
      <c r="AC18" s="804"/>
      <c r="AD18" s="805"/>
      <c r="AE18" s="809">
        <v>1</v>
      </c>
      <c r="AF18" s="761">
        <v>0.4375</v>
      </c>
      <c r="AG18" s="762"/>
      <c r="AH18" s="810">
        <f>AF8</f>
        <v>3</v>
      </c>
      <c r="AI18" s="810"/>
      <c r="AJ18" s="810"/>
      <c r="AK18" s="810"/>
      <c r="AL18" s="810"/>
      <c r="AM18" s="812">
        <f>AP18+AP19</f>
        <v>0</v>
      </c>
      <c r="AN18" s="813"/>
      <c r="AO18" s="775" t="s">
        <v>39</v>
      </c>
      <c r="AP18" s="28"/>
      <c r="AQ18" s="19" t="s">
        <v>38</v>
      </c>
      <c r="AR18" s="28"/>
      <c r="AS18" s="777" t="s">
        <v>40</v>
      </c>
      <c r="AT18" s="796">
        <f>AR18+AR19</f>
        <v>0</v>
      </c>
      <c r="AU18" s="797"/>
      <c r="AV18" s="800">
        <f>AF12</f>
        <v>5</v>
      </c>
      <c r="AW18" s="800"/>
      <c r="AX18" s="802">
        <f>AF10</f>
        <v>4</v>
      </c>
      <c r="AY18" s="802"/>
      <c r="AZ18" s="758"/>
      <c r="BA18" s="758"/>
      <c r="BB18" s="758"/>
      <c r="BC18" s="802">
        <f>AF4</f>
        <v>1</v>
      </c>
      <c r="BD18" s="802"/>
      <c r="BE18" s="802"/>
    </row>
    <row r="19" spans="1:57" ht="17.100000000000001" customHeight="1" x14ac:dyDescent="0.25">
      <c r="A19" s="760"/>
      <c r="B19" s="763"/>
      <c r="C19" s="764"/>
      <c r="D19" s="768"/>
      <c r="E19" s="769"/>
      <c r="F19" s="769"/>
      <c r="G19" s="769"/>
      <c r="H19" s="770"/>
      <c r="I19" s="773"/>
      <c r="J19" s="774"/>
      <c r="K19" s="776"/>
      <c r="L19" s="25"/>
      <c r="M19" s="20" t="s">
        <v>38</v>
      </c>
      <c r="N19" s="25"/>
      <c r="O19" s="778"/>
      <c r="P19" s="781"/>
      <c r="Q19" s="782"/>
      <c r="R19" s="786"/>
      <c r="S19" s="787"/>
      <c r="T19" s="787"/>
      <c r="U19" s="787"/>
      <c r="V19" s="788"/>
      <c r="W19" s="806"/>
      <c r="X19" s="807"/>
      <c r="Y19" s="807"/>
      <c r="Z19" s="807"/>
      <c r="AA19" s="808"/>
      <c r="AB19" s="806"/>
      <c r="AC19" s="807"/>
      <c r="AD19" s="808"/>
      <c r="AE19" s="809"/>
      <c r="AF19" s="763"/>
      <c r="AG19" s="764"/>
      <c r="AH19" s="811"/>
      <c r="AI19" s="811"/>
      <c r="AJ19" s="811"/>
      <c r="AK19" s="811"/>
      <c r="AL19" s="811"/>
      <c r="AM19" s="814"/>
      <c r="AN19" s="815"/>
      <c r="AO19" s="776"/>
      <c r="AP19" s="25"/>
      <c r="AQ19" s="20" t="s">
        <v>38</v>
      </c>
      <c r="AR19" s="25"/>
      <c r="AS19" s="778"/>
      <c r="AT19" s="798"/>
      <c r="AU19" s="799"/>
      <c r="AV19" s="801"/>
      <c r="AW19" s="801"/>
      <c r="AX19" s="802"/>
      <c r="AY19" s="802"/>
      <c r="AZ19" s="758"/>
      <c r="BA19" s="758"/>
      <c r="BB19" s="758"/>
      <c r="BC19" s="802"/>
      <c r="BD19" s="802"/>
      <c r="BE19" s="802"/>
    </row>
    <row r="20" spans="1:57" ht="17.100000000000001" customHeight="1" x14ac:dyDescent="0.25">
      <c r="A20" s="759">
        <v>2</v>
      </c>
      <c r="B20" s="761">
        <v>0.47916666666666669</v>
      </c>
      <c r="C20" s="762"/>
      <c r="D20" s="816" t="str">
        <f>B4</f>
        <v>浅川ジュニア</v>
      </c>
      <c r="E20" s="817"/>
      <c r="F20" s="817"/>
      <c r="G20" s="817"/>
      <c r="H20" s="818"/>
      <c r="I20" s="771"/>
      <c r="J20" s="772"/>
      <c r="K20" s="775" t="s">
        <v>39</v>
      </c>
      <c r="L20" s="26"/>
      <c r="M20" s="19" t="s">
        <v>38</v>
      </c>
      <c r="N20" s="26"/>
      <c r="O20" s="777" t="s">
        <v>40</v>
      </c>
      <c r="P20" s="779"/>
      <c r="Q20" s="780"/>
      <c r="R20" s="783" t="str">
        <f>B6</f>
        <v>玉諸SSS</v>
      </c>
      <c r="S20" s="784"/>
      <c r="T20" s="784"/>
      <c r="U20" s="784"/>
      <c r="V20" s="785"/>
      <c r="W20" s="803" t="str">
        <f>B8</f>
        <v>大里SSS</v>
      </c>
      <c r="X20" s="804"/>
      <c r="Y20" s="804"/>
      <c r="Z20" s="804"/>
      <c r="AA20" s="805"/>
      <c r="AB20" s="803" t="str">
        <f>B12</f>
        <v>FCテクニカルJr</v>
      </c>
      <c r="AC20" s="804"/>
      <c r="AD20" s="805"/>
      <c r="AE20" s="809">
        <v>2</v>
      </c>
      <c r="AF20" s="761">
        <v>0.47916666666666669</v>
      </c>
      <c r="AG20" s="762"/>
      <c r="AH20" s="822">
        <f>AF4</f>
        <v>1</v>
      </c>
      <c r="AI20" s="822"/>
      <c r="AJ20" s="822"/>
      <c r="AK20" s="822"/>
      <c r="AL20" s="822"/>
      <c r="AM20" s="812">
        <f>AP20+AP21</f>
        <v>0</v>
      </c>
      <c r="AN20" s="813"/>
      <c r="AO20" s="775" t="s">
        <v>39</v>
      </c>
      <c r="AP20" s="26"/>
      <c r="AQ20" s="19" t="s">
        <v>38</v>
      </c>
      <c r="AR20" s="26"/>
      <c r="AS20" s="777" t="s">
        <v>40</v>
      </c>
      <c r="AT20" s="796">
        <f>AR20+AR21</f>
        <v>0</v>
      </c>
      <c r="AU20" s="797"/>
      <c r="AV20" s="823">
        <f>AF6</f>
        <v>2</v>
      </c>
      <c r="AW20" s="823"/>
      <c r="AX20" s="802">
        <f>AF8</f>
        <v>3</v>
      </c>
      <c r="AY20" s="802"/>
      <c r="AZ20" s="758"/>
      <c r="BA20" s="758"/>
      <c r="BB20" s="758"/>
      <c r="BC20" s="802">
        <f>AF12</f>
        <v>5</v>
      </c>
      <c r="BD20" s="802"/>
      <c r="BE20" s="802"/>
    </row>
    <row r="21" spans="1:57" ht="17.100000000000001" customHeight="1" x14ac:dyDescent="0.25">
      <c r="A21" s="760"/>
      <c r="B21" s="763"/>
      <c r="C21" s="764"/>
      <c r="D21" s="819"/>
      <c r="E21" s="820"/>
      <c r="F21" s="820"/>
      <c r="G21" s="820"/>
      <c r="H21" s="821"/>
      <c r="I21" s="773"/>
      <c r="J21" s="774"/>
      <c r="K21" s="776"/>
      <c r="L21" s="25"/>
      <c r="M21" s="20" t="s">
        <v>38</v>
      </c>
      <c r="N21" s="27"/>
      <c r="O21" s="778"/>
      <c r="P21" s="781"/>
      <c r="Q21" s="782"/>
      <c r="R21" s="786"/>
      <c r="S21" s="787"/>
      <c r="T21" s="787"/>
      <c r="U21" s="787"/>
      <c r="V21" s="788"/>
      <c r="W21" s="806"/>
      <c r="X21" s="807"/>
      <c r="Y21" s="807"/>
      <c r="Z21" s="807"/>
      <c r="AA21" s="808"/>
      <c r="AB21" s="806"/>
      <c r="AC21" s="807"/>
      <c r="AD21" s="808"/>
      <c r="AE21" s="809"/>
      <c r="AF21" s="763"/>
      <c r="AG21" s="764"/>
      <c r="AH21" s="822"/>
      <c r="AI21" s="822"/>
      <c r="AJ21" s="822"/>
      <c r="AK21" s="822"/>
      <c r="AL21" s="822"/>
      <c r="AM21" s="814"/>
      <c r="AN21" s="815"/>
      <c r="AO21" s="776"/>
      <c r="AP21" s="25"/>
      <c r="AQ21" s="20" t="s">
        <v>38</v>
      </c>
      <c r="AR21" s="27"/>
      <c r="AS21" s="778"/>
      <c r="AT21" s="798"/>
      <c r="AU21" s="799"/>
      <c r="AV21" s="823"/>
      <c r="AW21" s="823"/>
      <c r="AX21" s="802"/>
      <c r="AY21" s="802"/>
      <c r="AZ21" s="758"/>
      <c r="BA21" s="758"/>
      <c r="BB21" s="758"/>
      <c r="BC21" s="802"/>
      <c r="BD21" s="802"/>
      <c r="BE21" s="802"/>
    </row>
    <row r="22" spans="1:57" ht="17.100000000000001" customHeight="1" x14ac:dyDescent="0.25">
      <c r="A22" s="759">
        <v>3</v>
      </c>
      <c r="B22" s="761">
        <v>0.52083333333333337</v>
      </c>
      <c r="C22" s="762"/>
      <c r="D22" s="816" t="str">
        <f>B10</f>
        <v>玉穂SSS</v>
      </c>
      <c r="E22" s="817"/>
      <c r="F22" s="817"/>
      <c r="G22" s="817"/>
      <c r="H22" s="818"/>
      <c r="I22" s="771"/>
      <c r="J22" s="772"/>
      <c r="K22" s="775" t="s">
        <v>39</v>
      </c>
      <c r="L22" s="28"/>
      <c r="M22" s="19" t="s">
        <v>38</v>
      </c>
      <c r="N22" s="28"/>
      <c r="O22" s="777" t="s">
        <v>40</v>
      </c>
      <c r="P22" s="779"/>
      <c r="Q22" s="780"/>
      <c r="R22" s="783" t="str">
        <f>B12</f>
        <v>FCテクニカルJr</v>
      </c>
      <c r="S22" s="784"/>
      <c r="T22" s="784"/>
      <c r="U22" s="784"/>
      <c r="V22" s="785"/>
      <c r="W22" s="803" t="str">
        <f>B4</f>
        <v>浅川ジュニア</v>
      </c>
      <c r="X22" s="804"/>
      <c r="Y22" s="804"/>
      <c r="Z22" s="804"/>
      <c r="AA22" s="805"/>
      <c r="AB22" s="803" t="str">
        <f>B6</f>
        <v>玉諸SSS</v>
      </c>
      <c r="AC22" s="804"/>
      <c r="AD22" s="805"/>
      <c r="AE22" s="809">
        <v>3</v>
      </c>
      <c r="AF22" s="761">
        <v>0.52083333333333337</v>
      </c>
      <c r="AG22" s="762"/>
      <c r="AH22" s="822">
        <f>AF10</f>
        <v>4</v>
      </c>
      <c r="AI22" s="822"/>
      <c r="AJ22" s="822"/>
      <c r="AK22" s="822"/>
      <c r="AL22" s="822"/>
      <c r="AM22" s="812">
        <f>AP22+AP23</f>
        <v>0</v>
      </c>
      <c r="AN22" s="813"/>
      <c r="AO22" s="775" t="s">
        <v>39</v>
      </c>
      <c r="AP22" s="28"/>
      <c r="AQ22" s="19" t="s">
        <v>38</v>
      </c>
      <c r="AR22" s="28"/>
      <c r="AS22" s="777" t="s">
        <v>40</v>
      </c>
      <c r="AT22" s="796">
        <f>AR22+AR23</f>
        <v>0</v>
      </c>
      <c r="AU22" s="797"/>
      <c r="AV22" s="823">
        <f>AF12</f>
        <v>5</v>
      </c>
      <c r="AW22" s="823"/>
      <c r="AX22" s="802">
        <f>AF4</f>
        <v>1</v>
      </c>
      <c r="AY22" s="802"/>
      <c r="AZ22" s="758"/>
      <c r="BA22" s="758"/>
      <c r="BB22" s="758"/>
      <c r="BC22" s="802">
        <f>AF6</f>
        <v>2</v>
      </c>
      <c r="BD22" s="802"/>
      <c r="BE22" s="802"/>
    </row>
    <row r="23" spans="1:57" ht="17.100000000000001" customHeight="1" x14ac:dyDescent="0.25">
      <c r="A23" s="760"/>
      <c r="B23" s="763"/>
      <c r="C23" s="764"/>
      <c r="D23" s="819"/>
      <c r="E23" s="820"/>
      <c r="F23" s="820"/>
      <c r="G23" s="820"/>
      <c r="H23" s="821"/>
      <c r="I23" s="773"/>
      <c r="J23" s="774"/>
      <c r="K23" s="776"/>
      <c r="L23" s="25"/>
      <c r="M23" s="20" t="s">
        <v>38</v>
      </c>
      <c r="N23" s="25"/>
      <c r="O23" s="778"/>
      <c r="P23" s="781"/>
      <c r="Q23" s="782"/>
      <c r="R23" s="786"/>
      <c r="S23" s="787"/>
      <c r="T23" s="787"/>
      <c r="U23" s="787"/>
      <c r="V23" s="788"/>
      <c r="W23" s="806"/>
      <c r="X23" s="807"/>
      <c r="Y23" s="807"/>
      <c r="Z23" s="807"/>
      <c r="AA23" s="808"/>
      <c r="AB23" s="806"/>
      <c r="AC23" s="807"/>
      <c r="AD23" s="808"/>
      <c r="AE23" s="809"/>
      <c r="AF23" s="763"/>
      <c r="AG23" s="764"/>
      <c r="AH23" s="822"/>
      <c r="AI23" s="822"/>
      <c r="AJ23" s="822"/>
      <c r="AK23" s="822"/>
      <c r="AL23" s="822"/>
      <c r="AM23" s="814"/>
      <c r="AN23" s="815"/>
      <c r="AO23" s="776"/>
      <c r="AP23" s="25"/>
      <c r="AQ23" s="20" t="s">
        <v>38</v>
      </c>
      <c r="AR23" s="25"/>
      <c r="AS23" s="778"/>
      <c r="AT23" s="798"/>
      <c r="AU23" s="799"/>
      <c r="AV23" s="823"/>
      <c r="AW23" s="823"/>
      <c r="AX23" s="802"/>
      <c r="AY23" s="802"/>
      <c r="AZ23" s="758"/>
      <c r="BA23" s="758"/>
      <c r="BB23" s="758"/>
      <c r="BC23" s="802"/>
      <c r="BD23" s="802"/>
      <c r="BE23" s="802"/>
    </row>
    <row r="24" spans="1:57" ht="17.100000000000001" customHeight="1" x14ac:dyDescent="0.25">
      <c r="A24" s="759">
        <v>4</v>
      </c>
      <c r="B24" s="761">
        <v>0.5625</v>
      </c>
      <c r="C24" s="762"/>
      <c r="D24" s="816" t="str">
        <f>B6</f>
        <v>玉諸SSS</v>
      </c>
      <c r="E24" s="817"/>
      <c r="F24" s="817"/>
      <c r="G24" s="817"/>
      <c r="H24" s="818"/>
      <c r="I24" s="771"/>
      <c r="J24" s="772"/>
      <c r="K24" s="775" t="s">
        <v>39</v>
      </c>
      <c r="L24" s="15"/>
      <c r="M24" s="7" t="s">
        <v>38</v>
      </c>
      <c r="N24" s="15"/>
      <c r="O24" s="777" t="s">
        <v>40</v>
      </c>
      <c r="P24" s="779"/>
      <c r="Q24" s="780"/>
      <c r="R24" s="783" t="str">
        <f>B8</f>
        <v>大里SSS</v>
      </c>
      <c r="S24" s="784"/>
      <c r="T24" s="784"/>
      <c r="U24" s="784"/>
      <c r="V24" s="785"/>
      <c r="W24" s="803" t="str">
        <f>B12</f>
        <v>FCテクニカルJr</v>
      </c>
      <c r="X24" s="804"/>
      <c r="Y24" s="804"/>
      <c r="Z24" s="804"/>
      <c r="AA24" s="805"/>
      <c r="AB24" s="803" t="str">
        <f>B10</f>
        <v>玉穂SSS</v>
      </c>
      <c r="AC24" s="804"/>
      <c r="AD24" s="805"/>
      <c r="AE24" s="809">
        <v>4</v>
      </c>
      <c r="AF24" s="761">
        <v>0.5625</v>
      </c>
      <c r="AG24" s="762"/>
      <c r="AH24" s="822">
        <f>AF6</f>
        <v>2</v>
      </c>
      <c r="AI24" s="822"/>
      <c r="AJ24" s="822"/>
      <c r="AK24" s="822"/>
      <c r="AL24" s="822"/>
      <c r="AM24" s="824">
        <f>AP24+AP25</f>
        <v>0</v>
      </c>
      <c r="AN24" s="825"/>
      <c r="AO24" s="826" t="s">
        <v>39</v>
      </c>
      <c r="AP24" s="15"/>
      <c r="AQ24" s="7" t="s">
        <v>38</v>
      </c>
      <c r="AR24" s="15"/>
      <c r="AS24" s="827" t="s">
        <v>40</v>
      </c>
      <c r="AT24" s="828">
        <f>AR24+AR25</f>
        <v>0</v>
      </c>
      <c r="AU24" s="829"/>
      <c r="AV24" s="823">
        <f>AF8</f>
        <v>3</v>
      </c>
      <c r="AW24" s="823"/>
      <c r="AX24" s="802">
        <f>AF12</f>
        <v>5</v>
      </c>
      <c r="AY24" s="802"/>
      <c r="AZ24" s="758"/>
      <c r="BA24" s="758"/>
      <c r="BB24" s="758"/>
      <c r="BC24" s="802">
        <f>AF10</f>
        <v>4</v>
      </c>
      <c r="BD24" s="802"/>
      <c r="BE24" s="802"/>
    </row>
    <row r="25" spans="1:57" ht="17.100000000000001" customHeight="1" x14ac:dyDescent="0.25">
      <c r="A25" s="760"/>
      <c r="B25" s="763"/>
      <c r="C25" s="764"/>
      <c r="D25" s="819"/>
      <c r="E25" s="820"/>
      <c r="F25" s="820"/>
      <c r="G25" s="820"/>
      <c r="H25" s="821"/>
      <c r="I25" s="773"/>
      <c r="J25" s="774"/>
      <c r="K25" s="776"/>
      <c r="L25" s="25"/>
      <c r="M25" s="20" t="s">
        <v>38</v>
      </c>
      <c r="N25" s="25"/>
      <c r="O25" s="778"/>
      <c r="P25" s="781"/>
      <c r="Q25" s="782"/>
      <c r="R25" s="786"/>
      <c r="S25" s="787"/>
      <c r="T25" s="787"/>
      <c r="U25" s="787"/>
      <c r="V25" s="788"/>
      <c r="W25" s="806"/>
      <c r="X25" s="807"/>
      <c r="Y25" s="807"/>
      <c r="Z25" s="807"/>
      <c r="AA25" s="808"/>
      <c r="AB25" s="806"/>
      <c r="AC25" s="807"/>
      <c r="AD25" s="808"/>
      <c r="AE25" s="809"/>
      <c r="AF25" s="763"/>
      <c r="AG25" s="764"/>
      <c r="AH25" s="822"/>
      <c r="AI25" s="822"/>
      <c r="AJ25" s="822"/>
      <c r="AK25" s="822"/>
      <c r="AL25" s="822"/>
      <c r="AM25" s="814"/>
      <c r="AN25" s="815"/>
      <c r="AO25" s="776"/>
      <c r="AP25" s="25"/>
      <c r="AQ25" s="20" t="s">
        <v>38</v>
      </c>
      <c r="AR25" s="25"/>
      <c r="AS25" s="778"/>
      <c r="AT25" s="798"/>
      <c r="AU25" s="799"/>
      <c r="AV25" s="823"/>
      <c r="AW25" s="823"/>
      <c r="AX25" s="802"/>
      <c r="AY25" s="802"/>
      <c r="AZ25" s="758"/>
      <c r="BA25" s="758"/>
      <c r="BB25" s="758"/>
      <c r="BC25" s="802"/>
      <c r="BD25" s="802"/>
      <c r="BE25" s="802"/>
    </row>
    <row r="26" spans="1:57" ht="17.100000000000001" customHeight="1" x14ac:dyDescent="0.25">
      <c r="A26" s="759">
        <v>5</v>
      </c>
      <c r="B26" s="761">
        <v>0.60416666666666663</v>
      </c>
      <c r="C26" s="762"/>
      <c r="D26" s="816" t="str">
        <f>B4</f>
        <v>浅川ジュニア</v>
      </c>
      <c r="E26" s="817"/>
      <c r="F26" s="817"/>
      <c r="G26" s="817"/>
      <c r="H26" s="818"/>
      <c r="I26" s="771"/>
      <c r="J26" s="772"/>
      <c r="K26" s="775" t="s">
        <v>39</v>
      </c>
      <c r="L26" s="26"/>
      <c r="M26" s="19" t="s">
        <v>38</v>
      </c>
      <c r="N26" s="28"/>
      <c r="O26" s="777" t="s">
        <v>40</v>
      </c>
      <c r="P26" s="779"/>
      <c r="Q26" s="780"/>
      <c r="R26" s="783" t="str">
        <f>B10</f>
        <v>玉穂SSS</v>
      </c>
      <c r="S26" s="784"/>
      <c r="T26" s="784"/>
      <c r="U26" s="784"/>
      <c r="V26" s="785"/>
      <c r="W26" s="803" t="str">
        <f>B6</f>
        <v>玉諸SSS</v>
      </c>
      <c r="X26" s="804"/>
      <c r="Y26" s="804"/>
      <c r="Z26" s="804"/>
      <c r="AA26" s="805"/>
      <c r="AB26" s="803" t="str">
        <f>B8</f>
        <v>大里SSS</v>
      </c>
      <c r="AC26" s="804"/>
      <c r="AD26" s="805"/>
      <c r="AE26" s="809">
        <v>5</v>
      </c>
      <c r="AF26" s="761">
        <v>0.60416666666666663</v>
      </c>
      <c r="AG26" s="762"/>
      <c r="AH26" s="822">
        <f>AF4</f>
        <v>1</v>
      </c>
      <c r="AI26" s="822"/>
      <c r="AJ26" s="822"/>
      <c r="AK26" s="822"/>
      <c r="AL26" s="822"/>
      <c r="AM26" s="812">
        <f>AP26+AP27</f>
        <v>0</v>
      </c>
      <c r="AN26" s="813"/>
      <c r="AO26" s="775" t="s">
        <v>39</v>
      </c>
      <c r="AP26" s="26"/>
      <c r="AQ26" s="19" t="s">
        <v>38</v>
      </c>
      <c r="AR26" s="28"/>
      <c r="AS26" s="777" t="s">
        <v>40</v>
      </c>
      <c r="AT26" s="796">
        <f>AR26+AR27</f>
        <v>0</v>
      </c>
      <c r="AU26" s="797"/>
      <c r="AV26" s="823">
        <f>AF10</f>
        <v>4</v>
      </c>
      <c r="AW26" s="823"/>
      <c r="AX26" s="802">
        <f>AF6</f>
        <v>2</v>
      </c>
      <c r="AY26" s="802"/>
      <c r="AZ26" s="758"/>
      <c r="BA26" s="758"/>
      <c r="BB26" s="758"/>
      <c r="BC26" s="802">
        <f>AF8</f>
        <v>3</v>
      </c>
      <c r="BD26" s="802"/>
      <c r="BE26" s="802"/>
    </row>
    <row r="27" spans="1:57" ht="17.100000000000001" customHeight="1" x14ac:dyDescent="0.25">
      <c r="A27" s="760"/>
      <c r="B27" s="763"/>
      <c r="C27" s="764"/>
      <c r="D27" s="819"/>
      <c r="E27" s="820"/>
      <c r="F27" s="820"/>
      <c r="G27" s="820"/>
      <c r="H27" s="821"/>
      <c r="I27" s="773"/>
      <c r="J27" s="774"/>
      <c r="K27" s="776"/>
      <c r="L27" s="25"/>
      <c r="M27" s="20" t="s">
        <v>38</v>
      </c>
      <c r="N27" s="25"/>
      <c r="O27" s="778"/>
      <c r="P27" s="781"/>
      <c r="Q27" s="782"/>
      <c r="R27" s="786"/>
      <c r="S27" s="787"/>
      <c r="T27" s="787"/>
      <c r="U27" s="787"/>
      <c r="V27" s="788"/>
      <c r="W27" s="806"/>
      <c r="X27" s="807"/>
      <c r="Y27" s="807"/>
      <c r="Z27" s="807"/>
      <c r="AA27" s="808"/>
      <c r="AB27" s="806"/>
      <c r="AC27" s="807"/>
      <c r="AD27" s="808"/>
      <c r="AE27" s="809"/>
      <c r="AF27" s="763"/>
      <c r="AG27" s="764"/>
      <c r="AH27" s="822"/>
      <c r="AI27" s="822"/>
      <c r="AJ27" s="822"/>
      <c r="AK27" s="822"/>
      <c r="AL27" s="822"/>
      <c r="AM27" s="814"/>
      <c r="AN27" s="815"/>
      <c r="AO27" s="776"/>
      <c r="AP27" s="25"/>
      <c r="AQ27" s="20" t="s">
        <v>38</v>
      </c>
      <c r="AR27" s="25"/>
      <c r="AS27" s="778"/>
      <c r="AT27" s="798"/>
      <c r="AU27" s="799"/>
      <c r="AV27" s="823"/>
      <c r="AW27" s="823"/>
      <c r="AX27" s="802"/>
      <c r="AY27" s="802"/>
      <c r="AZ27" s="758"/>
      <c r="BA27" s="758"/>
      <c r="BB27" s="758"/>
      <c r="BC27" s="802"/>
      <c r="BD27" s="802"/>
      <c r="BE27" s="802"/>
    </row>
    <row r="28" spans="1:57" ht="17.100000000000001" customHeight="1" x14ac:dyDescent="0.25">
      <c r="A28" s="284"/>
      <c r="B28" s="284"/>
      <c r="C28" s="141"/>
      <c r="D28" s="16"/>
      <c r="E28" s="17"/>
      <c r="F28" s="17"/>
      <c r="G28" s="17"/>
      <c r="H28" s="17"/>
      <c r="I28" s="18"/>
      <c r="J28" s="10"/>
      <c r="K28" s="13"/>
      <c r="M28" s="12"/>
      <c r="O28" s="13"/>
      <c r="P28" s="18"/>
      <c r="Q28" s="10"/>
      <c r="R28" s="17"/>
      <c r="S28" s="17"/>
      <c r="T28" s="17"/>
      <c r="U28" s="17"/>
      <c r="V28" s="17"/>
      <c r="AE28" s="284"/>
      <c r="AF28" s="284"/>
      <c r="AG28" s="141"/>
      <c r="AH28" s="16"/>
      <c r="AI28" s="17"/>
      <c r="AJ28" s="17"/>
      <c r="AK28" s="17"/>
      <c r="AL28" s="17"/>
      <c r="AM28" s="18"/>
      <c r="AN28" s="10"/>
      <c r="AO28" s="13"/>
      <c r="AQ28" s="12"/>
      <c r="AS28" s="13"/>
      <c r="AT28" s="18"/>
      <c r="AU28" s="10"/>
      <c r="AV28" s="17"/>
      <c r="AW28" s="17"/>
    </row>
    <row r="29" spans="1:57" ht="17.100000000000001" customHeight="1" x14ac:dyDescent="0.25">
      <c r="A29" s="280"/>
      <c r="B29" s="280"/>
      <c r="C29" s="10"/>
      <c r="D29" s="10"/>
      <c r="E29" s="10"/>
      <c r="F29" s="10"/>
      <c r="G29" s="10"/>
      <c r="H29" s="10"/>
      <c r="R29" s="739" t="s">
        <v>98</v>
      </c>
      <c r="S29" s="739"/>
      <c r="T29" s="739"/>
      <c r="U29" s="739"/>
      <c r="V29" s="739"/>
      <c r="W29" s="740" t="s">
        <v>405</v>
      </c>
      <c r="X29" s="740"/>
      <c r="Y29" s="740"/>
      <c r="Z29" s="740"/>
      <c r="AA29" s="740"/>
      <c r="AB29" s="740"/>
      <c r="AC29" s="740"/>
      <c r="AE29" s="280"/>
      <c r="AF29" s="280"/>
      <c r="AG29" s="10"/>
      <c r="AH29" s="10"/>
      <c r="AI29" s="10"/>
      <c r="AJ29" s="10"/>
      <c r="AK29" s="10"/>
      <c r="AL29" s="10"/>
    </row>
    <row r="30" spans="1:57" ht="17.100000000000001" customHeight="1" x14ac:dyDescent="0.25">
      <c r="A30" s="789" t="s">
        <v>5</v>
      </c>
      <c r="B30" s="743" t="s">
        <v>6</v>
      </c>
      <c r="C30" s="744"/>
      <c r="D30" s="747" t="str">
        <f>D16</f>
        <v>F</v>
      </c>
      <c r="E30" s="748"/>
      <c r="F30" s="748" t="s">
        <v>29</v>
      </c>
      <c r="G30" s="748"/>
      <c r="H30" s="748"/>
      <c r="I30" s="748" t="s">
        <v>17</v>
      </c>
      <c r="J30" s="748"/>
      <c r="K30" s="748"/>
      <c r="L30" s="751" t="s">
        <v>406</v>
      </c>
      <c r="M30" s="751"/>
      <c r="N30" s="751"/>
      <c r="O30" s="751"/>
      <c r="P30" s="751"/>
      <c r="Q30" s="751"/>
      <c r="R30" s="751"/>
      <c r="S30" s="751"/>
      <c r="T30" s="751"/>
      <c r="U30" s="751"/>
      <c r="V30" s="752"/>
      <c r="W30" s="757" t="s">
        <v>37</v>
      </c>
      <c r="X30" s="757"/>
      <c r="Y30" s="758"/>
      <c r="Z30" s="758"/>
      <c r="AA30" s="758"/>
      <c r="AB30" s="757" t="s">
        <v>8</v>
      </c>
      <c r="AC30" s="757"/>
      <c r="AD30" s="757"/>
      <c r="AE30" s="789" t="s">
        <v>5</v>
      </c>
      <c r="AF30" s="789"/>
      <c r="AG30" s="757" t="s">
        <v>6</v>
      </c>
      <c r="AH30" s="790" t="str">
        <f>AH16</f>
        <v>Ａ</v>
      </c>
      <c r="AI30" s="791"/>
      <c r="AJ30" s="791" t="s">
        <v>29</v>
      </c>
      <c r="AK30" s="791"/>
      <c r="AL30" s="791"/>
      <c r="AM30" s="791" t="s">
        <v>17</v>
      </c>
      <c r="AN30" s="791"/>
      <c r="AO30" s="791"/>
      <c r="AP30" s="791" t="str">
        <f>L30</f>
        <v>玉諸公園G</v>
      </c>
      <c r="AQ30" s="791"/>
      <c r="AR30" s="791"/>
      <c r="AS30" s="791"/>
      <c r="AT30" s="791"/>
      <c r="AU30" s="791"/>
      <c r="AV30" s="791"/>
      <c r="AW30" s="794"/>
      <c r="AX30" s="757" t="s">
        <v>37</v>
      </c>
      <c r="AY30" s="757"/>
      <c r="AZ30" s="758"/>
      <c r="BA30" s="758"/>
      <c r="BB30" s="758"/>
      <c r="BC30" s="757" t="s">
        <v>8</v>
      </c>
      <c r="BD30" s="757"/>
      <c r="BE30" s="757"/>
    </row>
    <row r="31" spans="1:57" ht="17.100000000000001" customHeight="1" x14ac:dyDescent="0.25">
      <c r="A31" s="789"/>
      <c r="B31" s="745"/>
      <c r="C31" s="746"/>
      <c r="D31" s="749"/>
      <c r="E31" s="750"/>
      <c r="F31" s="750"/>
      <c r="G31" s="750"/>
      <c r="H31" s="750"/>
      <c r="I31" s="750"/>
      <c r="J31" s="750"/>
      <c r="K31" s="750"/>
      <c r="L31" s="753"/>
      <c r="M31" s="753"/>
      <c r="N31" s="753"/>
      <c r="O31" s="753"/>
      <c r="P31" s="753"/>
      <c r="Q31" s="753"/>
      <c r="R31" s="753"/>
      <c r="S31" s="753"/>
      <c r="T31" s="753"/>
      <c r="U31" s="753"/>
      <c r="V31" s="754"/>
      <c r="W31" s="757"/>
      <c r="X31" s="757"/>
      <c r="Y31" s="758"/>
      <c r="Z31" s="758"/>
      <c r="AA31" s="758"/>
      <c r="AB31" s="757"/>
      <c r="AC31" s="757"/>
      <c r="AD31" s="757"/>
      <c r="AE31" s="789"/>
      <c r="AF31" s="789"/>
      <c r="AG31" s="757"/>
      <c r="AH31" s="792"/>
      <c r="AI31" s="793"/>
      <c r="AJ31" s="793"/>
      <c r="AK31" s="793"/>
      <c r="AL31" s="793"/>
      <c r="AM31" s="793"/>
      <c r="AN31" s="793"/>
      <c r="AO31" s="793"/>
      <c r="AP31" s="793"/>
      <c r="AQ31" s="793"/>
      <c r="AR31" s="793"/>
      <c r="AS31" s="793"/>
      <c r="AT31" s="793"/>
      <c r="AU31" s="793"/>
      <c r="AV31" s="793"/>
      <c r="AW31" s="795"/>
      <c r="AX31" s="757"/>
      <c r="AY31" s="757"/>
      <c r="AZ31" s="758"/>
      <c r="BA31" s="758"/>
      <c r="BB31" s="758"/>
      <c r="BC31" s="757"/>
      <c r="BD31" s="757"/>
      <c r="BE31" s="757"/>
    </row>
    <row r="32" spans="1:57" ht="17.100000000000001" customHeight="1" x14ac:dyDescent="0.25">
      <c r="A32" s="809">
        <v>1</v>
      </c>
      <c r="B32" s="761">
        <v>0.41666666666666669</v>
      </c>
      <c r="C32" s="762"/>
      <c r="D32" s="831" t="str">
        <f>B6</f>
        <v>玉諸SSS</v>
      </c>
      <c r="E32" s="831"/>
      <c r="F32" s="831"/>
      <c r="G32" s="831"/>
      <c r="H32" s="831"/>
      <c r="I32" s="771"/>
      <c r="J32" s="832"/>
      <c r="K32" s="775" t="s">
        <v>39</v>
      </c>
      <c r="L32" s="28"/>
      <c r="M32" s="19" t="s">
        <v>38</v>
      </c>
      <c r="N32" s="28"/>
      <c r="O32" s="777" t="s">
        <v>40</v>
      </c>
      <c r="P32" s="779"/>
      <c r="Q32" s="835"/>
      <c r="R32" s="800" t="str">
        <f>B10</f>
        <v>玉穂SSS</v>
      </c>
      <c r="S32" s="800"/>
      <c r="T32" s="800"/>
      <c r="U32" s="800"/>
      <c r="V32" s="800"/>
      <c r="W32" s="837" t="str">
        <f>B4</f>
        <v>浅川ジュニア</v>
      </c>
      <c r="X32" s="837"/>
      <c r="Y32" s="758"/>
      <c r="Z32" s="758"/>
      <c r="AA32" s="758"/>
      <c r="AB32" s="837" t="str">
        <f>B12</f>
        <v>FCテクニカルJr</v>
      </c>
      <c r="AC32" s="837"/>
      <c r="AD32" s="837"/>
      <c r="AE32" s="809">
        <v>1</v>
      </c>
      <c r="AF32" s="809"/>
      <c r="AG32" s="830">
        <v>0.41666666666666669</v>
      </c>
      <c r="AH32" s="831">
        <f>AF6</f>
        <v>2</v>
      </c>
      <c r="AI32" s="831"/>
      <c r="AJ32" s="831"/>
      <c r="AK32" s="831"/>
      <c r="AL32" s="831"/>
      <c r="AM32" s="812">
        <f>AP32+AP33</f>
        <v>0</v>
      </c>
      <c r="AN32" s="813"/>
      <c r="AO32" s="775" t="s">
        <v>39</v>
      </c>
      <c r="AP32" s="28"/>
      <c r="AQ32" s="19" t="s">
        <v>38</v>
      </c>
      <c r="AR32" s="28"/>
      <c r="AS32" s="777" t="s">
        <v>40</v>
      </c>
      <c r="AT32" s="796">
        <f>AR32+AR33</f>
        <v>0</v>
      </c>
      <c r="AU32" s="797"/>
      <c r="AV32" s="800">
        <f>AF10</f>
        <v>4</v>
      </c>
      <c r="AW32" s="800"/>
      <c r="AX32" s="837">
        <f>AF4</f>
        <v>1</v>
      </c>
      <c r="AY32" s="837"/>
      <c r="AZ32" s="758"/>
      <c r="BA32" s="758"/>
      <c r="BB32" s="758"/>
      <c r="BC32" s="837">
        <f>AF12</f>
        <v>5</v>
      </c>
      <c r="BD32" s="837"/>
      <c r="BE32" s="837"/>
    </row>
    <row r="33" spans="1:58" ht="17.100000000000001" customHeight="1" x14ac:dyDescent="0.25">
      <c r="A33" s="809"/>
      <c r="B33" s="763"/>
      <c r="C33" s="764"/>
      <c r="D33" s="822"/>
      <c r="E33" s="822"/>
      <c r="F33" s="822"/>
      <c r="G33" s="822"/>
      <c r="H33" s="822"/>
      <c r="I33" s="833"/>
      <c r="J33" s="834"/>
      <c r="K33" s="776"/>
      <c r="L33" s="25"/>
      <c r="M33" s="20" t="s">
        <v>38</v>
      </c>
      <c r="N33" s="25"/>
      <c r="O33" s="778"/>
      <c r="P33" s="781"/>
      <c r="Q33" s="836"/>
      <c r="R33" s="823"/>
      <c r="S33" s="823"/>
      <c r="T33" s="823"/>
      <c r="U33" s="823"/>
      <c r="V33" s="823"/>
      <c r="W33" s="837"/>
      <c r="X33" s="837"/>
      <c r="Y33" s="758"/>
      <c r="Z33" s="758"/>
      <c r="AA33" s="758"/>
      <c r="AB33" s="837"/>
      <c r="AC33" s="837"/>
      <c r="AD33" s="837"/>
      <c r="AE33" s="809"/>
      <c r="AF33" s="809"/>
      <c r="AG33" s="738"/>
      <c r="AH33" s="822"/>
      <c r="AI33" s="822"/>
      <c r="AJ33" s="822"/>
      <c r="AK33" s="822"/>
      <c r="AL33" s="822"/>
      <c r="AM33" s="814"/>
      <c r="AN33" s="815"/>
      <c r="AO33" s="776"/>
      <c r="AP33" s="25"/>
      <c r="AQ33" s="20" t="s">
        <v>38</v>
      </c>
      <c r="AR33" s="25"/>
      <c r="AS33" s="778"/>
      <c r="AT33" s="798"/>
      <c r="AU33" s="799"/>
      <c r="AV33" s="823"/>
      <c r="AW33" s="823"/>
      <c r="AX33" s="837"/>
      <c r="AY33" s="837"/>
      <c r="AZ33" s="758"/>
      <c r="BA33" s="758"/>
      <c r="BB33" s="758"/>
      <c r="BC33" s="837"/>
      <c r="BD33" s="837"/>
      <c r="BE33" s="837"/>
    </row>
    <row r="34" spans="1:58" ht="17.100000000000001" customHeight="1" x14ac:dyDescent="0.25">
      <c r="A34" s="809">
        <v>2</v>
      </c>
      <c r="B34" s="761">
        <v>0.45833333333333331</v>
      </c>
      <c r="C34" s="762"/>
      <c r="D34" s="822" t="str">
        <f>B4</f>
        <v>浅川ジュニア</v>
      </c>
      <c r="E34" s="822"/>
      <c r="F34" s="822"/>
      <c r="G34" s="822"/>
      <c r="H34" s="822"/>
      <c r="I34" s="771"/>
      <c r="J34" s="832"/>
      <c r="K34" s="775" t="s">
        <v>39</v>
      </c>
      <c r="L34" s="28"/>
      <c r="M34" s="19" t="s">
        <v>38</v>
      </c>
      <c r="N34" s="28"/>
      <c r="O34" s="777" t="s">
        <v>40</v>
      </c>
      <c r="P34" s="779"/>
      <c r="Q34" s="835"/>
      <c r="R34" s="823" t="str">
        <f>B8</f>
        <v>大里SSS</v>
      </c>
      <c r="S34" s="823"/>
      <c r="T34" s="823"/>
      <c r="U34" s="823"/>
      <c r="V34" s="823"/>
      <c r="W34" s="837" t="str">
        <f>B6</f>
        <v>玉諸SSS</v>
      </c>
      <c r="X34" s="837"/>
      <c r="Y34" s="758"/>
      <c r="Z34" s="758"/>
      <c r="AA34" s="758"/>
      <c r="AB34" s="837" t="str">
        <f>B10</f>
        <v>玉穂SSS</v>
      </c>
      <c r="AC34" s="837"/>
      <c r="AD34" s="837"/>
      <c r="AE34" s="809">
        <v>2</v>
      </c>
      <c r="AF34" s="809"/>
      <c r="AG34" s="830">
        <v>0.45833333333333331</v>
      </c>
      <c r="AH34" s="822">
        <f>AF4</f>
        <v>1</v>
      </c>
      <c r="AI34" s="822"/>
      <c r="AJ34" s="822"/>
      <c r="AK34" s="822"/>
      <c r="AL34" s="822"/>
      <c r="AM34" s="812">
        <f>AP34+AP35</f>
        <v>0</v>
      </c>
      <c r="AN34" s="813"/>
      <c r="AO34" s="775" t="s">
        <v>39</v>
      </c>
      <c r="AP34" s="28"/>
      <c r="AQ34" s="19" t="s">
        <v>38</v>
      </c>
      <c r="AR34" s="28"/>
      <c r="AS34" s="777" t="s">
        <v>40</v>
      </c>
      <c r="AT34" s="796">
        <f>AR34+AR35</f>
        <v>0</v>
      </c>
      <c r="AU34" s="797"/>
      <c r="AV34" s="823">
        <f>AF8</f>
        <v>3</v>
      </c>
      <c r="AW34" s="823"/>
      <c r="AX34" s="837">
        <f>AF6</f>
        <v>2</v>
      </c>
      <c r="AY34" s="837"/>
      <c r="AZ34" s="758"/>
      <c r="BA34" s="758"/>
      <c r="BB34" s="758"/>
      <c r="BC34" s="837">
        <f>AF10</f>
        <v>4</v>
      </c>
      <c r="BD34" s="837"/>
      <c r="BE34" s="837"/>
    </row>
    <row r="35" spans="1:58" ht="17.100000000000001" customHeight="1" x14ac:dyDescent="0.25">
      <c r="A35" s="809"/>
      <c r="B35" s="763"/>
      <c r="C35" s="764"/>
      <c r="D35" s="822"/>
      <c r="E35" s="822"/>
      <c r="F35" s="822"/>
      <c r="G35" s="822"/>
      <c r="H35" s="822"/>
      <c r="I35" s="833"/>
      <c r="J35" s="834"/>
      <c r="K35" s="776"/>
      <c r="L35" s="25"/>
      <c r="M35" s="20" t="s">
        <v>38</v>
      </c>
      <c r="N35" s="25"/>
      <c r="O35" s="778"/>
      <c r="P35" s="781"/>
      <c r="Q35" s="836"/>
      <c r="R35" s="823"/>
      <c r="S35" s="823"/>
      <c r="T35" s="823"/>
      <c r="U35" s="823"/>
      <c r="V35" s="823"/>
      <c r="W35" s="837"/>
      <c r="X35" s="837"/>
      <c r="Y35" s="758"/>
      <c r="Z35" s="758"/>
      <c r="AA35" s="758"/>
      <c r="AB35" s="837"/>
      <c r="AC35" s="837"/>
      <c r="AD35" s="837"/>
      <c r="AE35" s="809"/>
      <c r="AF35" s="809"/>
      <c r="AG35" s="738"/>
      <c r="AH35" s="822"/>
      <c r="AI35" s="822"/>
      <c r="AJ35" s="822"/>
      <c r="AK35" s="822"/>
      <c r="AL35" s="822"/>
      <c r="AM35" s="814"/>
      <c r="AN35" s="815"/>
      <c r="AO35" s="776"/>
      <c r="AP35" s="25"/>
      <c r="AQ35" s="20" t="s">
        <v>38</v>
      </c>
      <c r="AR35" s="25"/>
      <c r="AS35" s="778"/>
      <c r="AT35" s="798"/>
      <c r="AU35" s="799"/>
      <c r="AV35" s="823"/>
      <c r="AW35" s="823"/>
      <c r="AX35" s="837"/>
      <c r="AY35" s="837"/>
      <c r="AZ35" s="758"/>
      <c r="BA35" s="758"/>
      <c r="BB35" s="758"/>
      <c r="BC35" s="837"/>
      <c r="BD35" s="837"/>
      <c r="BE35" s="837"/>
    </row>
    <row r="36" spans="1:58" ht="17.100000000000001" customHeight="1" x14ac:dyDescent="0.25">
      <c r="A36" s="809">
        <v>3</v>
      </c>
      <c r="B36" s="761">
        <v>0.5</v>
      </c>
      <c r="C36" s="762"/>
      <c r="D36" s="822" t="str">
        <f>B6</f>
        <v>玉諸SSS</v>
      </c>
      <c r="E36" s="822"/>
      <c r="F36" s="822"/>
      <c r="G36" s="822"/>
      <c r="H36" s="822"/>
      <c r="I36" s="771"/>
      <c r="J36" s="832"/>
      <c r="K36" s="775" t="s">
        <v>39</v>
      </c>
      <c r="L36" s="28"/>
      <c r="M36" s="19" t="s">
        <v>38</v>
      </c>
      <c r="N36" s="28"/>
      <c r="O36" s="777" t="s">
        <v>40</v>
      </c>
      <c r="P36" s="779"/>
      <c r="Q36" s="835"/>
      <c r="R36" s="823" t="str">
        <f>B12</f>
        <v>FCテクニカルJr</v>
      </c>
      <c r="S36" s="823"/>
      <c r="T36" s="823"/>
      <c r="U36" s="823"/>
      <c r="V36" s="823"/>
      <c r="W36" s="837" t="str">
        <f>B8</f>
        <v>大里SSS</v>
      </c>
      <c r="X36" s="837"/>
      <c r="Y36" s="758"/>
      <c r="Z36" s="758"/>
      <c r="AA36" s="758"/>
      <c r="AB36" s="837" t="str">
        <f>B4</f>
        <v>浅川ジュニア</v>
      </c>
      <c r="AC36" s="837"/>
      <c r="AD36" s="837"/>
      <c r="AE36" s="809">
        <v>3</v>
      </c>
      <c r="AF36" s="809"/>
      <c r="AG36" s="830">
        <v>0.5</v>
      </c>
      <c r="AH36" s="822">
        <f>AF6</f>
        <v>2</v>
      </c>
      <c r="AI36" s="822"/>
      <c r="AJ36" s="822"/>
      <c r="AK36" s="822"/>
      <c r="AL36" s="822"/>
      <c r="AM36" s="812">
        <f>AP36+AP37</f>
        <v>0</v>
      </c>
      <c r="AN36" s="813"/>
      <c r="AO36" s="775" t="s">
        <v>39</v>
      </c>
      <c r="AP36" s="28"/>
      <c r="AQ36" s="19" t="s">
        <v>38</v>
      </c>
      <c r="AR36" s="28"/>
      <c r="AS36" s="777" t="s">
        <v>40</v>
      </c>
      <c r="AT36" s="796">
        <f>AR36+AR37</f>
        <v>0</v>
      </c>
      <c r="AU36" s="797"/>
      <c r="AV36" s="823">
        <f>AF12</f>
        <v>5</v>
      </c>
      <c r="AW36" s="823"/>
      <c r="AX36" s="837">
        <f>AF8</f>
        <v>3</v>
      </c>
      <c r="AY36" s="837"/>
      <c r="AZ36" s="758"/>
      <c r="BA36" s="758"/>
      <c r="BB36" s="758"/>
      <c r="BC36" s="837">
        <f>AF4</f>
        <v>1</v>
      </c>
      <c r="BD36" s="837"/>
      <c r="BE36" s="837"/>
    </row>
    <row r="37" spans="1:58" ht="17.100000000000001" customHeight="1" x14ac:dyDescent="0.25">
      <c r="A37" s="809"/>
      <c r="B37" s="763"/>
      <c r="C37" s="764"/>
      <c r="D37" s="822"/>
      <c r="E37" s="822"/>
      <c r="F37" s="822"/>
      <c r="G37" s="822"/>
      <c r="H37" s="822"/>
      <c r="I37" s="833"/>
      <c r="J37" s="834"/>
      <c r="K37" s="776"/>
      <c r="L37" s="25"/>
      <c r="M37" s="20" t="s">
        <v>38</v>
      </c>
      <c r="N37" s="25"/>
      <c r="O37" s="778"/>
      <c r="P37" s="781"/>
      <c r="Q37" s="836"/>
      <c r="R37" s="823"/>
      <c r="S37" s="823"/>
      <c r="T37" s="823"/>
      <c r="U37" s="823"/>
      <c r="V37" s="823"/>
      <c r="W37" s="837"/>
      <c r="X37" s="837"/>
      <c r="Y37" s="758"/>
      <c r="Z37" s="758"/>
      <c r="AA37" s="758"/>
      <c r="AB37" s="837"/>
      <c r="AC37" s="837"/>
      <c r="AD37" s="837"/>
      <c r="AE37" s="809"/>
      <c r="AF37" s="809"/>
      <c r="AG37" s="738"/>
      <c r="AH37" s="822"/>
      <c r="AI37" s="822"/>
      <c r="AJ37" s="822"/>
      <c r="AK37" s="822"/>
      <c r="AL37" s="822"/>
      <c r="AM37" s="814"/>
      <c r="AN37" s="815"/>
      <c r="AO37" s="776"/>
      <c r="AP37" s="25"/>
      <c r="AQ37" s="20" t="s">
        <v>38</v>
      </c>
      <c r="AR37" s="25"/>
      <c r="AS37" s="778"/>
      <c r="AT37" s="798"/>
      <c r="AU37" s="799"/>
      <c r="AV37" s="823"/>
      <c r="AW37" s="823"/>
      <c r="AX37" s="837"/>
      <c r="AY37" s="837"/>
      <c r="AZ37" s="758"/>
      <c r="BA37" s="758"/>
      <c r="BB37" s="758"/>
      <c r="BC37" s="837"/>
      <c r="BD37" s="837"/>
      <c r="BE37" s="837"/>
    </row>
    <row r="38" spans="1:58" ht="17.100000000000001" customHeight="1" x14ac:dyDescent="0.25">
      <c r="A38" s="809">
        <v>4</v>
      </c>
      <c r="B38" s="761">
        <v>0.54166666666666663</v>
      </c>
      <c r="C38" s="762"/>
      <c r="D38" s="822" t="str">
        <f>B8</f>
        <v>大里SSS</v>
      </c>
      <c r="E38" s="822"/>
      <c r="F38" s="822"/>
      <c r="G38" s="822"/>
      <c r="H38" s="822"/>
      <c r="I38" s="771"/>
      <c r="J38" s="832"/>
      <c r="K38" s="775" t="s">
        <v>39</v>
      </c>
      <c r="L38" s="28"/>
      <c r="M38" s="19" t="s">
        <v>38</v>
      </c>
      <c r="N38" s="28"/>
      <c r="O38" s="777" t="s">
        <v>40</v>
      </c>
      <c r="P38" s="779"/>
      <c r="Q38" s="835"/>
      <c r="R38" s="823" t="str">
        <f>B10</f>
        <v>玉穂SSS</v>
      </c>
      <c r="S38" s="823"/>
      <c r="T38" s="823"/>
      <c r="U38" s="823"/>
      <c r="V38" s="823"/>
      <c r="W38" s="837" t="str">
        <f>B12</f>
        <v>FCテクニカルJr</v>
      </c>
      <c r="X38" s="837"/>
      <c r="Y38" s="758"/>
      <c r="Z38" s="758"/>
      <c r="AA38" s="758"/>
      <c r="AB38" s="837" t="str">
        <f>B6</f>
        <v>玉諸SSS</v>
      </c>
      <c r="AC38" s="837"/>
      <c r="AD38" s="837"/>
      <c r="AE38" s="809">
        <v>4</v>
      </c>
      <c r="AF38" s="809"/>
      <c r="AG38" s="830">
        <v>0.54166666666666663</v>
      </c>
      <c r="AH38" s="822">
        <f>AF8</f>
        <v>3</v>
      </c>
      <c r="AI38" s="822"/>
      <c r="AJ38" s="822"/>
      <c r="AK38" s="822"/>
      <c r="AL38" s="822"/>
      <c r="AM38" s="812">
        <f>AP38+AP39</f>
        <v>0</v>
      </c>
      <c r="AN38" s="813"/>
      <c r="AO38" s="775" t="s">
        <v>39</v>
      </c>
      <c r="AP38" s="28"/>
      <c r="AQ38" s="19" t="s">
        <v>38</v>
      </c>
      <c r="AR38" s="28"/>
      <c r="AS38" s="777" t="s">
        <v>40</v>
      </c>
      <c r="AT38" s="796">
        <f>AR38+AR39</f>
        <v>0</v>
      </c>
      <c r="AU38" s="797"/>
      <c r="AV38" s="823">
        <f>AF10</f>
        <v>4</v>
      </c>
      <c r="AW38" s="823"/>
      <c r="AX38" s="837">
        <f>AF12</f>
        <v>5</v>
      </c>
      <c r="AY38" s="837"/>
      <c r="AZ38" s="758"/>
      <c r="BA38" s="758"/>
      <c r="BB38" s="758"/>
      <c r="BC38" s="837">
        <f>AF6</f>
        <v>2</v>
      </c>
      <c r="BD38" s="837"/>
      <c r="BE38" s="837"/>
    </row>
    <row r="39" spans="1:58" ht="17.100000000000001" customHeight="1" x14ac:dyDescent="0.25">
      <c r="A39" s="809"/>
      <c r="B39" s="763"/>
      <c r="C39" s="764"/>
      <c r="D39" s="822"/>
      <c r="E39" s="822"/>
      <c r="F39" s="822"/>
      <c r="G39" s="822"/>
      <c r="H39" s="822"/>
      <c r="I39" s="833"/>
      <c r="J39" s="834"/>
      <c r="K39" s="776"/>
      <c r="L39" s="25"/>
      <c r="M39" s="20" t="s">
        <v>38</v>
      </c>
      <c r="N39" s="25"/>
      <c r="O39" s="778"/>
      <c r="P39" s="781"/>
      <c r="Q39" s="836"/>
      <c r="R39" s="823"/>
      <c r="S39" s="823"/>
      <c r="T39" s="823"/>
      <c r="U39" s="823"/>
      <c r="V39" s="823"/>
      <c r="W39" s="837"/>
      <c r="X39" s="837"/>
      <c r="Y39" s="758"/>
      <c r="Z39" s="758"/>
      <c r="AA39" s="758"/>
      <c r="AB39" s="837"/>
      <c r="AC39" s="837"/>
      <c r="AD39" s="837"/>
      <c r="AE39" s="809"/>
      <c r="AF39" s="809"/>
      <c r="AG39" s="738"/>
      <c r="AH39" s="822"/>
      <c r="AI39" s="822"/>
      <c r="AJ39" s="822"/>
      <c r="AK39" s="822"/>
      <c r="AL39" s="822"/>
      <c r="AM39" s="814"/>
      <c r="AN39" s="815"/>
      <c r="AO39" s="776"/>
      <c r="AP39" s="25"/>
      <c r="AQ39" s="20" t="s">
        <v>38</v>
      </c>
      <c r="AR39" s="25"/>
      <c r="AS39" s="778"/>
      <c r="AT39" s="798"/>
      <c r="AU39" s="799"/>
      <c r="AV39" s="823"/>
      <c r="AW39" s="823"/>
      <c r="AX39" s="837"/>
      <c r="AY39" s="837"/>
      <c r="AZ39" s="758"/>
      <c r="BA39" s="758"/>
      <c r="BB39" s="758"/>
      <c r="BC39" s="837"/>
      <c r="BD39" s="837"/>
      <c r="BE39" s="837"/>
    </row>
    <row r="40" spans="1:58" ht="17.100000000000001" customHeight="1" x14ac:dyDescent="0.25">
      <c r="A40" s="809">
        <v>5</v>
      </c>
      <c r="B40" s="761">
        <v>0.58333333333333337</v>
      </c>
      <c r="C40" s="762"/>
      <c r="D40" s="822" t="str">
        <f>B4</f>
        <v>浅川ジュニア</v>
      </c>
      <c r="E40" s="822"/>
      <c r="F40" s="822"/>
      <c r="G40" s="822"/>
      <c r="H40" s="822"/>
      <c r="I40" s="771"/>
      <c r="J40" s="832"/>
      <c r="K40" s="775" t="s">
        <v>39</v>
      </c>
      <c r="L40" s="28"/>
      <c r="M40" s="19" t="s">
        <v>38</v>
      </c>
      <c r="N40" s="28"/>
      <c r="O40" s="777" t="s">
        <v>40</v>
      </c>
      <c r="P40" s="779"/>
      <c r="Q40" s="835"/>
      <c r="R40" s="823" t="str">
        <f>B12</f>
        <v>FCテクニカルJr</v>
      </c>
      <c r="S40" s="823"/>
      <c r="T40" s="823"/>
      <c r="U40" s="823"/>
      <c r="V40" s="823"/>
      <c r="W40" s="837" t="str">
        <f>B10</f>
        <v>玉穂SSS</v>
      </c>
      <c r="X40" s="837"/>
      <c r="Y40" s="758"/>
      <c r="Z40" s="758"/>
      <c r="AA40" s="758"/>
      <c r="AB40" s="837" t="str">
        <f>B8</f>
        <v>大里SSS</v>
      </c>
      <c r="AC40" s="837"/>
      <c r="AD40" s="837"/>
      <c r="AE40" s="809">
        <v>5</v>
      </c>
      <c r="AF40" s="809"/>
      <c r="AG40" s="830">
        <v>0.58333333333333337</v>
      </c>
      <c r="AH40" s="822">
        <f>AF4</f>
        <v>1</v>
      </c>
      <c r="AI40" s="822"/>
      <c r="AJ40" s="822"/>
      <c r="AK40" s="822"/>
      <c r="AL40" s="822"/>
      <c r="AM40" s="812">
        <f>AP40+AP41</f>
        <v>0</v>
      </c>
      <c r="AN40" s="813"/>
      <c r="AO40" s="775" t="s">
        <v>39</v>
      </c>
      <c r="AP40" s="28"/>
      <c r="AQ40" s="19" t="s">
        <v>38</v>
      </c>
      <c r="AR40" s="28"/>
      <c r="AS40" s="777" t="s">
        <v>40</v>
      </c>
      <c r="AT40" s="796">
        <f>AR40+AR41</f>
        <v>0</v>
      </c>
      <c r="AU40" s="797"/>
      <c r="AV40" s="823">
        <f>AF12</f>
        <v>5</v>
      </c>
      <c r="AW40" s="823"/>
      <c r="AX40" s="837">
        <f>AF10</f>
        <v>4</v>
      </c>
      <c r="AY40" s="837"/>
      <c r="AZ40" s="758"/>
      <c r="BA40" s="758"/>
      <c r="BB40" s="758"/>
      <c r="BC40" s="837">
        <f>AF8</f>
        <v>3</v>
      </c>
      <c r="BD40" s="837"/>
      <c r="BE40" s="837"/>
    </row>
    <row r="41" spans="1:58" ht="17.100000000000001" customHeight="1" x14ac:dyDescent="0.25">
      <c r="A41" s="809"/>
      <c r="B41" s="763"/>
      <c r="C41" s="764"/>
      <c r="D41" s="822"/>
      <c r="E41" s="822"/>
      <c r="F41" s="822"/>
      <c r="G41" s="822"/>
      <c r="H41" s="822"/>
      <c r="I41" s="833"/>
      <c r="J41" s="834"/>
      <c r="K41" s="776"/>
      <c r="L41" s="25"/>
      <c r="M41" s="20" t="s">
        <v>38</v>
      </c>
      <c r="N41" s="25"/>
      <c r="O41" s="778"/>
      <c r="P41" s="781"/>
      <c r="Q41" s="836"/>
      <c r="R41" s="823"/>
      <c r="S41" s="823"/>
      <c r="T41" s="823"/>
      <c r="U41" s="823"/>
      <c r="V41" s="823"/>
      <c r="W41" s="837"/>
      <c r="X41" s="837"/>
      <c r="Y41" s="758"/>
      <c r="Z41" s="758"/>
      <c r="AA41" s="758"/>
      <c r="AB41" s="837"/>
      <c r="AC41" s="837"/>
      <c r="AD41" s="837"/>
      <c r="AE41" s="809"/>
      <c r="AF41" s="809"/>
      <c r="AG41" s="738"/>
      <c r="AH41" s="822"/>
      <c r="AI41" s="822"/>
      <c r="AJ41" s="822"/>
      <c r="AK41" s="822"/>
      <c r="AL41" s="822"/>
      <c r="AM41" s="814"/>
      <c r="AN41" s="815"/>
      <c r="AO41" s="776"/>
      <c r="AP41" s="25"/>
      <c r="AQ41" s="20" t="s">
        <v>38</v>
      </c>
      <c r="AR41" s="25"/>
      <c r="AS41" s="778"/>
      <c r="AT41" s="798"/>
      <c r="AU41" s="799"/>
      <c r="AV41" s="823"/>
      <c r="AW41" s="823"/>
      <c r="AX41" s="837"/>
      <c r="AY41" s="837"/>
      <c r="AZ41" s="758"/>
      <c r="BA41" s="758"/>
      <c r="BB41" s="758"/>
      <c r="BC41" s="837"/>
      <c r="BD41" s="837"/>
      <c r="BE41" s="837"/>
    </row>
    <row r="43" spans="1:58" ht="14.25" x14ac:dyDescent="0.25">
      <c r="B43" s="284"/>
      <c r="C43" s="142"/>
      <c r="D43" s="6"/>
      <c r="E43" s="6"/>
      <c r="F43" s="6"/>
      <c r="G43" s="6"/>
      <c r="H43" s="6"/>
      <c r="I43" s="282"/>
      <c r="J43" s="282"/>
      <c r="K43" s="283"/>
      <c r="L43" s="15"/>
      <c r="M43" s="7"/>
      <c r="N43" s="15"/>
      <c r="O43" s="284"/>
      <c r="P43" s="285"/>
      <c r="Q43" s="8"/>
      <c r="R43" s="9"/>
      <c r="S43" s="9"/>
      <c r="T43" s="9"/>
      <c r="U43" s="9"/>
      <c r="V43" s="9"/>
      <c r="W43" s="143"/>
      <c r="X43" s="143"/>
      <c r="Y43" s="143"/>
      <c r="Z43" s="143"/>
      <c r="AA43" s="143"/>
      <c r="AB43" s="143"/>
      <c r="AC43" s="143"/>
      <c r="AF43" s="284"/>
      <c r="AG43" s="142"/>
      <c r="AH43" s="6"/>
      <c r="AI43" s="6"/>
      <c r="AJ43" s="6"/>
      <c r="AK43" s="6"/>
      <c r="AL43" s="6"/>
      <c r="AM43" s="282"/>
      <c r="AN43" s="282"/>
      <c r="AO43" s="283"/>
      <c r="AP43" s="15"/>
      <c r="AQ43" s="7"/>
      <c r="AR43" s="15"/>
      <c r="AS43" s="284"/>
      <c r="AT43" s="285"/>
      <c r="AU43" s="8"/>
      <c r="AV43" s="9"/>
      <c r="AW43" s="9"/>
      <c r="AX43" s="143"/>
      <c r="AY43" s="143"/>
      <c r="AZ43" s="143"/>
      <c r="BA43" s="143"/>
      <c r="BB43" s="143"/>
      <c r="BC43" s="143"/>
      <c r="BD43" s="143"/>
    </row>
    <row r="44" spans="1:58" ht="14.25" x14ac:dyDescent="0.25">
      <c r="B44" s="284"/>
      <c r="C44" s="13"/>
      <c r="D44" s="17"/>
      <c r="E44" s="17"/>
      <c r="F44" s="17"/>
      <c r="G44" s="17"/>
      <c r="H44" s="17"/>
      <c r="I44" s="10"/>
      <c r="J44" s="10"/>
      <c r="K44" s="13"/>
      <c r="M44" s="12"/>
      <c r="O44" s="13"/>
      <c r="P44" s="18"/>
      <c r="Q44" s="10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44"/>
      <c r="AC44" s="144"/>
      <c r="AD44" s="10"/>
      <c r="AF44" s="284"/>
      <c r="AG44" s="13"/>
      <c r="AH44" s="17"/>
      <c r="AI44" s="17"/>
      <c r="AJ44" s="17"/>
      <c r="AK44" s="17"/>
      <c r="AL44" s="17"/>
      <c r="AM44" s="10"/>
      <c r="AN44" s="10"/>
      <c r="AO44" s="13"/>
      <c r="AQ44" s="12"/>
      <c r="AS44" s="13"/>
      <c r="AT44" s="18"/>
      <c r="AU44" s="10"/>
      <c r="AV44" s="17"/>
      <c r="AW44" s="17"/>
      <c r="AX44" s="17"/>
      <c r="AY44" s="17"/>
      <c r="AZ44" s="17"/>
      <c r="BA44" s="17"/>
      <c r="BB44" s="17"/>
      <c r="BC44" s="144"/>
      <c r="BD44" s="144"/>
      <c r="BE44" s="10"/>
      <c r="BF44" s="10"/>
    </row>
    <row r="45" spans="1:58" ht="13.5" customHeight="1" x14ac:dyDescent="0.25">
      <c r="B45" s="284"/>
      <c r="C45" s="141"/>
      <c r="D45" s="16"/>
      <c r="E45" s="17"/>
      <c r="F45" s="17"/>
      <c r="G45" s="17"/>
      <c r="H45" s="17"/>
      <c r="I45" s="18"/>
      <c r="J45" s="10"/>
      <c r="K45" s="13"/>
      <c r="M45" s="12"/>
      <c r="O45" s="13"/>
      <c r="P45" s="18"/>
      <c r="Q45" s="10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F45" s="284"/>
      <c r="AG45" s="141"/>
      <c r="AH45" s="16"/>
      <c r="AI45" s="17"/>
      <c r="AJ45" s="17"/>
      <c r="AK45" s="17"/>
      <c r="AL45" s="17"/>
      <c r="AM45" s="18"/>
      <c r="AN45" s="10"/>
      <c r="AO45" s="13"/>
      <c r="AQ45" s="12"/>
      <c r="AS45" s="13"/>
      <c r="AT45" s="18"/>
      <c r="AU45" s="10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58" ht="14.25" x14ac:dyDescent="0.25">
      <c r="A46" s="10"/>
      <c r="B46" s="284"/>
      <c r="C46" s="145"/>
      <c r="D46" s="146"/>
      <c r="E46" s="147"/>
      <c r="F46" s="147"/>
      <c r="G46" s="147"/>
      <c r="H46" s="147"/>
      <c r="I46" s="148"/>
      <c r="J46" s="149"/>
      <c r="K46" s="150"/>
      <c r="L46" s="10"/>
      <c r="M46" s="12"/>
      <c r="N46" s="10"/>
      <c r="O46" s="13"/>
      <c r="P46" s="151"/>
      <c r="Q46" s="152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0"/>
      <c r="AE46" s="10"/>
      <c r="AF46" s="284"/>
      <c r="AG46" s="145"/>
      <c r="AH46" s="146"/>
      <c r="AI46" s="147"/>
      <c r="AJ46" s="147"/>
      <c r="AK46" s="147"/>
      <c r="AL46" s="147"/>
      <c r="AM46" s="148"/>
      <c r="AN46" s="149"/>
      <c r="AO46" s="150"/>
      <c r="AP46" s="10"/>
      <c r="AQ46" s="12"/>
      <c r="AR46" s="10"/>
      <c r="AS46" s="13"/>
      <c r="AT46" s="151"/>
      <c r="AU46" s="152"/>
      <c r="AV46" s="147"/>
      <c r="AW46" s="147"/>
      <c r="AX46" s="147"/>
      <c r="AY46" s="147"/>
      <c r="AZ46" s="147"/>
      <c r="BA46" s="147"/>
      <c r="BB46" s="147"/>
      <c r="BC46" s="147"/>
      <c r="BD46" s="147"/>
      <c r="BE46" s="10"/>
      <c r="BF46" s="10"/>
    </row>
    <row r="47" spans="1:58" ht="14.25" x14ac:dyDescent="0.25">
      <c r="A47" s="10"/>
      <c r="B47" s="284"/>
      <c r="C47" s="153"/>
      <c r="D47" s="147"/>
      <c r="E47" s="147"/>
      <c r="F47" s="147"/>
      <c r="G47" s="147"/>
      <c r="H47" s="147"/>
      <c r="I47" s="149"/>
      <c r="J47" s="149"/>
      <c r="K47" s="150"/>
      <c r="L47" s="10"/>
      <c r="M47" s="12"/>
      <c r="N47" s="10"/>
      <c r="O47" s="13"/>
      <c r="P47" s="151"/>
      <c r="Q47" s="152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0"/>
      <c r="AE47" s="10"/>
      <c r="AF47" s="284"/>
      <c r="AG47" s="153"/>
      <c r="AH47" s="147"/>
      <c r="AI47" s="147"/>
      <c r="AJ47" s="147"/>
      <c r="AK47" s="147"/>
      <c r="AL47" s="147"/>
      <c r="AM47" s="149"/>
      <c r="AN47" s="149"/>
      <c r="AO47" s="150"/>
      <c r="AP47" s="10"/>
      <c r="AQ47" s="12"/>
      <c r="AR47" s="10"/>
      <c r="AS47" s="13"/>
      <c r="AT47" s="151"/>
      <c r="AU47" s="152"/>
      <c r="AV47" s="147"/>
      <c r="AW47" s="147"/>
      <c r="AX47" s="147"/>
      <c r="AY47" s="147"/>
      <c r="AZ47" s="147"/>
      <c r="BA47" s="147"/>
      <c r="BB47" s="147"/>
      <c r="BC47" s="147"/>
      <c r="BD47" s="147"/>
      <c r="BE47" s="10"/>
      <c r="BF47" s="10"/>
    </row>
    <row r="48" spans="1:58" ht="14.25" x14ac:dyDescent="0.25">
      <c r="A48" s="10"/>
      <c r="B48" s="284"/>
      <c r="C48" s="145"/>
      <c r="D48" s="146"/>
      <c r="E48" s="147"/>
      <c r="F48" s="147"/>
      <c r="G48" s="147"/>
      <c r="H48" s="147"/>
      <c r="I48" s="148"/>
      <c r="J48" s="149"/>
      <c r="K48" s="150"/>
      <c r="L48" s="10"/>
      <c r="M48" s="12"/>
      <c r="N48" s="10"/>
      <c r="O48" s="13"/>
      <c r="P48" s="151"/>
      <c r="Q48" s="152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0"/>
      <c r="AE48" s="10"/>
      <c r="AF48" s="284"/>
      <c r="AG48" s="145"/>
      <c r="AH48" s="146"/>
      <c r="AI48" s="147"/>
      <c r="AJ48" s="147"/>
      <c r="AK48" s="147"/>
      <c r="AL48" s="147"/>
      <c r="AM48" s="148"/>
      <c r="AN48" s="149"/>
      <c r="AO48" s="150"/>
      <c r="AP48" s="10"/>
      <c r="AQ48" s="12"/>
      <c r="AR48" s="10"/>
      <c r="AS48" s="13"/>
      <c r="AT48" s="151"/>
      <c r="AU48" s="152"/>
      <c r="AV48" s="147"/>
      <c r="AW48" s="147"/>
      <c r="AX48" s="147"/>
      <c r="AY48" s="147"/>
      <c r="AZ48" s="147"/>
      <c r="BA48" s="147"/>
      <c r="BB48" s="147"/>
      <c r="BC48" s="147"/>
      <c r="BD48" s="147"/>
      <c r="BE48" s="10"/>
    </row>
    <row r="49" spans="1:57" ht="14.25" x14ac:dyDescent="0.25">
      <c r="A49" s="10"/>
      <c r="B49" s="284"/>
      <c r="C49" s="153"/>
      <c r="D49" s="147"/>
      <c r="E49" s="147"/>
      <c r="F49" s="147"/>
      <c r="G49" s="147"/>
      <c r="H49" s="147"/>
      <c r="I49" s="149"/>
      <c r="J49" s="149"/>
      <c r="K49" s="150"/>
      <c r="L49" s="10"/>
      <c r="M49" s="12"/>
      <c r="N49" s="10"/>
      <c r="O49" s="13"/>
      <c r="P49" s="151"/>
      <c r="Q49" s="152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0"/>
      <c r="AE49" s="10"/>
      <c r="AF49" s="284"/>
      <c r="AG49" s="153"/>
      <c r="AH49" s="147"/>
      <c r="AI49" s="147"/>
      <c r="AJ49" s="147"/>
      <c r="AK49" s="147"/>
      <c r="AL49" s="147"/>
      <c r="AM49" s="149"/>
      <c r="AN49" s="149"/>
      <c r="AO49" s="150"/>
      <c r="AP49" s="10"/>
      <c r="AQ49" s="12"/>
      <c r="AR49" s="10"/>
      <c r="AS49" s="13"/>
      <c r="AT49" s="151"/>
      <c r="AU49" s="152"/>
      <c r="AV49" s="147"/>
      <c r="AW49" s="147"/>
      <c r="AX49" s="147"/>
      <c r="AY49" s="147"/>
      <c r="AZ49" s="147"/>
      <c r="BA49" s="147"/>
      <c r="BB49" s="147"/>
      <c r="BC49" s="147"/>
      <c r="BD49" s="147"/>
      <c r="BE49" s="10"/>
    </row>
  </sheetData>
  <mergeCells count="394">
    <mergeCell ref="AG1:AI1"/>
    <mergeCell ref="G2:I3"/>
    <mergeCell ref="J2:L3"/>
    <mergeCell ref="M2:O3"/>
    <mergeCell ref="P2:R3"/>
    <mergeCell ref="A1:B1"/>
    <mergeCell ref="C1:E1"/>
    <mergeCell ref="G1:R1"/>
    <mergeCell ref="S1:AB1"/>
    <mergeCell ref="AE1:AF1"/>
    <mergeCell ref="BB2:BC3"/>
    <mergeCell ref="BE2:BE3"/>
    <mergeCell ref="BF2:BF3"/>
    <mergeCell ref="A4:A5"/>
    <mergeCell ref="B4:C5"/>
    <mergeCell ref="D4:F5"/>
    <mergeCell ref="S4:V5"/>
    <mergeCell ref="W4:Y5"/>
    <mergeCell ref="Z4:AB5"/>
    <mergeCell ref="AC4:AC5"/>
    <mergeCell ref="AK2:AM3"/>
    <mergeCell ref="AN2:AP3"/>
    <mergeCell ref="AQ2:AS3"/>
    <mergeCell ref="AT2:AV3"/>
    <mergeCell ref="AW2:AY3"/>
    <mergeCell ref="AZ2:BA3"/>
    <mergeCell ref="S2:V3"/>
    <mergeCell ref="W2:Y3"/>
    <mergeCell ref="Z2:AB3"/>
    <mergeCell ref="AD2:AD3"/>
    <mergeCell ref="AF2:AG3"/>
    <mergeCell ref="AH2:AJ3"/>
    <mergeCell ref="B2:C3"/>
    <mergeCell ref="D2:F3"/>
    <mergeCell ref="BB4:BC5"/>
    <mergeCell ref="BD4:BD5"/>
    <mergeCell ref="BE4:BE5"/>
    <mergeCell ref="BF4:BF5"/>
    <mergeCell ref="G5:I5"/>
    <mergeCell ref="J5:L5"/>
    <mergeCell ref="M5:O5"/>
    <mergeCell ref="P5:R5"/>
    <mergeCell ref="AK5:AM5"/>
    <mergeCell ref="AN5:AP5"/>
    <mergeCell ref="AD4:AD5"/>
    <mergeCell ref="AE4:AE5"/>
    <mergeCell ref="AF4:AG5"/>
    <mergeCell ref="AH4:AJ5"/>
    <mergeCell ref="AW4:AY5"/>
    <mergeCell ref="AZ4:BA5"/>
    <mergeCell ref="AQ5:AS5"/>
    <mergeCell ref="AT5:AV5"/>
    <mergeCell ref="BE6:BE7"/>
    <mergeCell ref="BF6:BF7"/>
    <mergeCell ref="D7:F7"/>
    <mergeCell ref="J7:L7"/>
    <mergeCell ref="M7:O7"/>
    <mergeCell ref="P7:R7"/>
    <mergeCell ref="AH7:AJ7"/>
    <mergeCell ref="AC6:AC7"/>
    <mergeCell ref="AD6:AD7"/>
    <mergeCell ref="AE6:AE7"/>
    <mergeCell ref="AF6:AG7"/>
    <mergeCell ref="AK6:AM7"/>
    <mergeCell ref="AW6:AY7"/>
    <mergeCell ref="AN7:AP7"/>
    <mergeCell ref="AQ7:AS7"/>
    <mergeCell ref="AT7:AV7"/>
    <mergeCell ref="G6:I7"/>
    <mergeCell ref="S6:V7"/>
    <mergeCell ref="W6:Y7"/>
    <mergeCell ref="Z6:AB7"/>
    <mergeCell ref="A8:A9"/>
    <mergeCell ref="B8:C9"/>
    <mergeCell ref="J8:L9"/>
    <mergeCell ref="S8:V9"/>
    <mergeCell ref="W8:Y9"/>
    <mergeCell ref="Z8:AB9"/>
    <mergeCell ref="AZ6:BA7"/>
    <mergeCell ref="BB6:BC7"/>
    <mergeCell ref="BD6:BD7"/>
    <mergeCell ref="A6:A7"/>
    <mergeCell ref="B6:C7"/>
    <mergeCell ref="AZ8:BA9"/>
    <mergeCell ref="BB8:BC9"/>
    <mergeCell ref="BD8:BD9"/>
    <mergeCell ref="BE8:BE9"/>
    <mergeCell ref="BF8:BF9"/>
    <mergeCell ref="D9:F9"/>
    <mergeCell ref="G9:I9"/>
    <mergeCell ref="M9:O9"/>
    <mergeCell ref="P9:R9"/>
    <mergeCell ref="AH9:AJ9"/>
    <mergeCell ref="AC8:AC9"/>
    <mergeCell ref="AD8:AD9"/>
    <mergeCell ref="AE8:AE9"/>
    <mergeCell ref="AF8:AG9"/>
    <mergeCell ref="AN8:AP9"/>
    <mergeCell ref="AW8:AY9"/>
    <mergeCell ref="AK9:AM9"/>
    <mergeCell ref="AQ9:AS9"/>
    <mergeCell ref="AT9:AV9"/>
    <mergeCell ref="BE10:BE11"/>
    <mergeCell ref="BF10:BF11"/>
    <mergeCell ref="D11:F11"/>
    <mergeCell ref="G11:I11"/>
    <mergeCell ref="J11:L11"/>
    <mergeCell ref="P11:R11"/>
    <mergeCell ref="AH11:AJ11"/>
    <mergeCell ref="AC10:AC11"/>
    <mergeCell ref="AD10:AD11"/>
    <mergeCell ref="AE10:AE11"/>
    <mergeCell ref="AF10:AG11"/>
    <mergeCell ref="AQ10:AS11"/>
    <mergeCell ref="AW10:AY11"/>
    <mergeCell ref="AK11:AM11"/>
    <mergeCell ref="AN11:AP11"/>
    <mergeCell ref="AT11:AV11"/>
    <mergeCell ref="M10:O11"/>
    <mergeCell ref="S10:V11"/>
    <mergeCell ref="W10:Y11"/>
    <mergeCell ref="Z10:AB11"/>
    <mergeCell ref="A12:A13"/>
    <mergeCell ref="B12:C13"/>
    <mergeCell ref="P12:R13"/>
    <mergeCell ref="S12:V13"/>
    <mergeCell ref="W12:Y13"/>
    <mergeCell ref="Z12:AB13"/>
    <mergeCell ref="AZ10:BA11"/>
    <mergeCell ref="BB10:BC11"/>
    <mergeCell ref="BD10:BD11"/>
    <mergeCell ref="A10:A11"/>
    <mergeCell ref="B10:C11"/>
    <mergeCell ref="AZ12:BA13"/>
    <mergeCell ref="BB12:BC13"/>
    <mergeCell ref="BD12:BD13"/>
    <mergeCell ref="BE12:BE13"/>
    <mergeCell ref="BF12:BF13"/>
    <mergeCell ref="D13:F13"/>
    <mergeCell ref="G13:I13"/>
    <mergeCell ref="J13:L13"/>
    <mergeCell ref="M13:O13"/>
    <mergeCell ref="AH13:AJ13"/>
    <mergeCell ref="AC12:AC13"/>
    <mergeCell ref="AD12:AD13"/>
    <mergeCell ref="AE12:AE13"/>
    <mergeCell ref="AF12:AG13"/>
    <mergeCell ref="AT12:AV13"/>
    <mergeCell ref="AW12:AY13"/>
    <mergeCell ref="AK13:AM13"/>
    <mergeCell ref="AN13:AP13"/>
    <mergeCell ref="AQ13:AS13"/>
    <mergeCell ref="R15:V15"/>
    <mergeCell ref="W15:AC15"/>
    <mergeCell ref="A16:A17"/>
    <mergeCell ref="B16:C17"/>
    <mergeCell ref="D16:E17"/>
    <mergeCell ref="F16:H17"/>
    <mergeCell ref="I16:K17"/>
    <mergeCell ref="L16:V17"/>
    <mergeCell ref="W16:AA17"/>
    <mergeCell ref="AB16:AD17"/>
    <mergeCell ref="AX16:BB17"/>
    <mergeCell ref="BC16:BE17"/>
    <mergeCell ref="A18:A19"/>
    <mergeCell ref="B18:C19"/>
    <mergeCell ref="D18:H19"/>
    <mergeCell ref="I18:J19"/>
    <mergeCell ref="K18:K19"/>
    <mergeCell ref="O18:O19"/>
    <mergeCell ref="P18:Q19"/>
    <mergeCell ref="R18:V19"/>
    <mergeCell ref="AE16:AE17"/>
    <mergeCell ref="AF16:AG17"/>
    <mergeCell ref="AH16:AI17"/>
    <mergeCell ref="AJ16:AL17"/>
    <mergeCell ref="AM16:AO17"/>
    <mergeCell ref="AP16:AW17"/>
    <mergeCell ref="AO18:AO19"/>
    <mergeCell ref="AS18:AS19"/>
    <mergeCell ref="AT18:AU19"/>
    <mergeCell ref="AV18:AW19"/>
    <mergeCell ref="AX18:BB19"/>
    <mergeCell ref="BC18:BE19"/>
    <mergeCell ref="W18:AA19"/>
    <mergeCell ref="AB18:AD19"/>
    <mergeCell ref="AE18:AE19"/>
    <mergeCell ref="AF18:AG19"/>
    <mergeCell ref="AH18:AL19"/>
    <mergeCell ref="AM18:AN19"/>
    <mergeCell ref="A22:A23"/>
    <mergeCell ref="B22:C23"/>
    <mergeCell ref="D22:H23"/>
    <mergeCell ref="I22:J23"/>
    <mergeCell ref="K22:K23"/>
    <mergeCell ref="O22:O23"/>
    <mergeCell ref="P22:Q23"/>
    <mergeCell ref="R22:V23"/>
    <mergeCell ref="AH20:AL21"/>
    <mergeCell ref="P20:Q21"/>
    <mergeCell ref="R20:V21"/>
    <mergeCell ref="W20:AA21"/>
    <mergeCell ref="AB20:AD21"/>
    <mergeCell ref="AE20:AE21"/>
    <mergeCell ref="AF20:AG21"/>
    <mergeCell ref="A20:A21"/>
    <mergeCell ref="B20:C21"/>
    <mergeCell ref="D20:H21"/>
    <mergeCell ref="I20:J21"/>
    <mergeCell ref="K20:K21"/>
    <mergeCell ref="O20:O21"/>
    <mergeCell ref="BC22:BE23"/>
    <mergeCell ref="W22:AA23"/>
    <mergeCell ref="AB22:AD23"/>
    <mergeCell ref="AE22:AE23"/>
    <mergeCell ref="AF22:AG23"/>
    <mergeCell ref="AH22:AL23"/>
    <mergeCell ref="AM22:AN23"/>
    <mergeCell ref="AX20:BB21"/>
    <mergeCell ref="BC20:BE21"/>
    <mergeCell ref="AM20:AN21"/>
    <mergeCell ref="AO20:AO21"/>
    <mergeCell ref="AS20:AS21"/>
    <mergeCell ref="AT20:AU21"/>
    <mergeCell ref="AV20:AW21"/>
    <mergeCell ref="D24:H25"/>
    <mergeCell ref="I24:J25"/>
    <mergeCell ref="K24:K25"/>
    <mergeCell ref="O24:O25"/>
    <mergeCell ref="AO22:AO23"/>
    <mergeCell ref="AS22:AS23"/>
    <mergeCell ref="AT22:AU23"/>
    <mergeCell ref="AV22:AW23"/>
    <mergeCell ref="AX22:BB23"/>
    <mergeCell ref="AX24:BB25"/>
    <mergeCell ref="BC24:BE25"/>
    <mergeCell ref="A26:A27"/>
    <mergeCell ref="B26:C27"/>
    <mergeCell ref="D26:H27"/>
    <mergeCell ref="I26:J27"/>
    <mergeCell ref="K26:K27"/>
    <mergeCell ref="O26:O27"/>
    <mergeCell ref="P26:Q27"/>
    <mergeCell ref="R26:V27"/>
    <mergeCell ref="AH24:AL25"/>
    <mergeCell ref="AM24:AN25"/>
    <mergeCell ref="AO24:AO25"/>
    <mergeCell ref="AS24:AS25"/>
    <mergeCell ref="AT24:AU25"/>
    <mergeCell ref="AV24:AW25"/>
    <mergeCell ref="P24:Q25"/>
    <mergeCell ref="R24:V25"/>
    <mergeCell ref="W24:AA25"/>
    <mergeCell ref="AB24:AD25"/>
    <mergeCell ref="AE24:AE25"/>
    <mergeCell ref="AF24:AG25"/>
    <mergeCell ref="A24:A25"/>
    <mergeCell ref="B24:C25"/>
    <mergeCell ref="AO26:AO27"/>
    <mergeCell ref="AS26:AS27"/>
    <mergeCell ref="AT26:AU27"/>
    <mergeCell ref="AV26:AW27"/>
    <mergeCell ref="AX26:BB27"/>
    <mergeCell ref="BC26:BE27"/>
    <mergeCell ref="W26:AA27"/>
    <mergeCell ref="AB26:AD27"/>
    <mergeCell ref="AE26:AE27"/>
    <mergeCell ref="AF26:AG27"/>
    <mergeCell ref="AH26:AL27"/>
    <mergeCell ref="AM26:AN27"/>
    <mergeCell ref="R29:V29"/>
    <mergeCell ref="W29:AC29"/>
    <mergeCell ref="A30:A31"/>
    <mergeCell ref="B30:C31"/>
    <mergeCell ref="D30:E31"/>
    <mergeCell ref="F30:H31"/>
    <mergeCell ref="I30:K31"/>
    <mergeCell ref="L30:V31"/>
    <mergeCell ref="W30:AA31"/>
    <mergeCell ref="AB30:AD31"/>
    <mergeCell ref="AE32:AE33"/>
    <mergeCell ref="AF32:AF33"/>
    <mergeCell ref="AG32:AG33"/>
    <mergeCell ref="AP30:AW31"/>
    <mergeCell ref="AX30:BB31"/>
    <mergeCell ref="BC30:BE31"/>
    <mergeCell ref="A32:A33"/>
    <mergeCell ref="B32:C33"/>
    <mergeCell ref="D32:H33"/>
    <mergeCell ref="I32:J33"/>
    <mergeCell ref="K32:K33"/>
    <mergeCell ref="O32:O33"/>
    <mergeCell ref="P32:Q33"/>
    <mergeCell ref="AE30:AE31"/>
    <mergeCell ref="AF30:AF31"/>
    <mergeCell ref="AG30:AG31"/>
    <mergeCell ref="AH30:AI31"/>
    <mergeCell ref="AJ30:AL31"/>
    <mergeCell ref="AM30:AO31"/>
    <mergeCell ref="AB34:AD35"/>
    <mergeCell ref="AE34:AE35"/>
    <mergeCell ref="AF34:AF35"/>
    <mergeCell ref="AG34:AG35"/>
    <mergeCell ref="AH34:AL35"/>
    <mergeCell ref="AX32:BB33"/>
    <mergeCell ref="BC32:BE33"/>
    <mergeCell ref="A34:A35"/>
    <mergeCell ref="B34:C35"/>
    <mergeCell ref="D34:H35"/>
    <mergeCell ref="I34:J35"/>
    <mergeCell ref="K34:K35"/>
    <mergeCell ref="O34:O35"/>
    <mergeCell ref="P34:Q35"/>
    <mergeCell ref="R34:V35"/>
    <mergeCell ref="AH32:AL33"/>
    <mergeCell ref="AM32:AN33"/>
    <mergeCell ref="AO32:AO33"/>
    <mergeCell ref="AS32:AS33"/>
    <mergeCell ref="AT32:AU33"/>
    <mergeCell ref="AV32:AW33"/>
    <mergeCell ref="R32:V33"/>
    <mergeCell ref="W32:AA33"/>
    <mergeCell ref="AB32:AD33"/>
    <mergeCell ref="BC36:BE37"/>
    <mergeCell ref="AB36:AD37"/>
    <mergeCell ref="AE36:AE37"/>
    <mergeCell ref="AF36:AF37"/>
    <mergeCell ref="AG36:AG37"/>
    <mergeCell ref="AH36:AL37"/>
    <mergeCell ref="AM36:AN37"/>
    <mergeCell ref="BC34:BE35"/>
    <mergeCell ref="A36:A37"/>
    <mergeCell ref="B36:C37"/>
    <mergeCell ref="D36:H37"/>
    <mergeCell ref="I36:J37"/>
    <mergeCell ref="K36:K37"/>
    <mergeCell ref="O36:O37"/>
    <mergeCell ref="P36:Q37"/>
    <mergeCell ref="R36:V37"/>
    <mergeCell ref="W36:AA37"/>
    <mergeCell ref="AM34:AN35"/>
    <mergeCell ref="AO34:AO35"/>
    <mergeCell ref="AS34:AS35"/>
    <mergeCell ref="AT34:AU35"/>
    <mergeCell ref="AV34:AW35"/>
    <mergeCell ref="AX34:BB35"/>
    <mergeCell ref="W34:AA35"/>
    <mergeCell ref="D38:H39"/>
    <mergeCell ref="I38:J39"/>
    <mergeCell ref="K38:K39"/>
    <mergeCell ref="O38:O39"/>
    <mergeCell ref="AO36:AO37"/>
    <mergeCell ref="AS36:AS37"/>
    <mergeCell ref="AT36:AU37"/>
    <mergeCell ref="AV36:AW37"/>
    <mergeCell ref="AX36:BB37"/>
    <mergeCell ref="AV38:AW39"/>
    <mergeCell ref="AX38:BB39"/>
    <mergeCell ref="BC38:BE39"/>
    <mergeCell ref="A40:A41"/>
    <mergeCell ref="B40:C41"/>
    <mergeCell ref="D40:H41"/>
    <mergeCell ref="I40:J41"/>
    <mergeCell ref="K40:K41"/>
    <mergeCell ref="O40:O41"/>
    <mergeCell ref="P40:Q41"/>
    <mergeCell ref="AG38:AG39"/>
    <mergeCell ref="AH38:AL39"/>
    <mergeCell ref="AM38:AN39"/>
    <mergeCell ref="AO38:AO39"/>
    <mergeCell ref="AS38:AS39"/>
    <mergeCell ref="AT38:AU39"/>
    <mergeCell ref="P38:Q39"/>
    <mergeCell ref="R38:V39"/>
    <mergeCell ref="W38:AA39"/>
    <mergeCell ref="AB38:AD39"/>
    <mergeCell ref="AE38:AE39"/>
    <mergeCell ref="AF38:AF39"/>
    <mergeCell ref="A38:A39"/>
    <mergeCell ref="B38:C39"/>
    <mergeCell ref="AX40:BB41"/>
    <mergeCell ref="BC40:BE41"/>
    <mergeCell ref="AH40:AL41"/>
    <mergeCell ref="AM40:AN41"/>
    <mergeCell ref="AO40:AO41"/>
    <mergeCell ref="AS40:AS41"/>
    <mergeCell ref="AT40:AU41"/>
    <mergeCell ref="AV40:AW41"/>
    <mergeCell ref="R40:V41"/>
    <mergeCell ref="W40:AA41"/>
    <mergeCell ref="AB40:AD41"/>
    <mergeCell ref="AE40:AE41"/>
    <mergeCell ref="AF40:AF41"/>
    <mergeCell ref="AG40:AG41"/>
  </mergeCells>
  <phoneticPr fontId="3"/>
  <pageMargins left="0.78740157480314965" right="0.78740157480314965" top="0.98425196850393704" bottom="0.98425196850393704" header="0.31496062992125984" footer="0.51181102362204722"/>
  <pageSetup paperSize="9" orientation="portrait" horizontalDpi="4294967293" verticalDpi="0" r:id="rId1"/>
  <headerFooter alignWithMargins="0">
    <oddHeader>&amp;C&amp;"ＭＳ Ｐゴシック,太字"&amp;16 2020年度　第３７回ニッサングリーンカップ
山梨県少年サッカー選手権大会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I49"/>
  <sheetViews>
    <sheetView view="pageLayout" zoomScale="85" zoomScaleNormal="75" zoomScaleSheetLayoutView="85" zoomScalePageLayoutView="85" workbookViewId="0">
      <selection activeCell="N6" sqref="N6"/>
    </sheetView>
  </sheetViews>
  <sheetFormatPr defaultColWidth="9" defaultRowHeight="12.75" x14ac:dyDescent="0.25"/>
  <cols>
    <col min="1" max="1" width="3.1328125" style="11" customWidth="1"/>
    <col min="2" max="2" width="3" style="11" customWidth="1"/>
    <col min="3" max="3" width="9" style="11" customWidth="1"/>
    <col min="4" max="8" width="2.59765625" style="11" customWidth="1"/>
    <col min="9" max="17" width="2.46484375" style="11" customWidth="1"/>
    <col min="18" max="22" width="2.53125" style="11" customWidth="1"/>
    <col min="23" max="28" width="2.19921875" style="11" customWidth="1"/>
    <col min="29" max="29" width="5.59765625" style="11" customWidth="1"/>
    <col min="30" max="30" width="4.265625" style="11" customWidth="1"/>
    <col min="31" max="31" width="3.1328125" style="11" customWidth="1"/>
    <col min="32" max="32" width="3" style="11" customWidth="1"/>
    <col min="33" max="33" width="8.265625" style="11" customWidth="1"/>
    <col min="34" max="55" width="2.46484375" style="11" customWidth="1"/>
    <col min="56" max="56" width="5.59765625" style="11" customWidth="1"/>
    <col min="57" max="57" width="4.265625" style="11" customWidth="1"/>
    <col min="58" max="58" width="1.1328125" style="11" customWidth="1"/>
    <col min="59" max="60" width="2.59765625" style="11" customWidth="1"/>
    <col min="61" max="61" width="9.86328125" style="11" customWidth="1"/>
    <col min="62" max="72" width="2.59765625" style="11" customWidth="1"/>
    <col min="73" max="16384" width="9" style="11"/>
  </cols>
  <sheetData>
    <row r="1" spans="1:61" ht="34.5" customHeight="1" x14ac:dyDescent="0.25">
      <c r="A1" s="685" t="s">
        <v>100</v>
      </c>
      <c r="B1" s="685"/>
      <c r="C1" s="684" t="s">
        <v>29</v>
      </c>
      <c r="D1" s="684"/>
      <c r="E1" s="684"/>
      <c r="F1" s="132"/>
      <c r="G1" s="686" t="s">
        <v>384</v>
      </c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 t="s">
        <v>81</v>
      </c>
      <c r="T1" s="686"/>
      <c r="U1" s="686"/>
      <c r="V1" s="686"/>
      <c r="W1" s="686"/>
      <c r="X1" s="686"/>
      <c r="Y1" s="686"/>
      <c r="Z1" s="686"/>
      <c r="AA1" s="686"/>
      <c r="AB1" s="686"/>
      <c r="AC1" s="133"/>
      <c r="AD1" s="133"/>
      <c r="AE1" s="687" t="s">
        <v>16</v>
      </c>
      <c r="AF1" s="687"/>
      <c r="AG1" s="684" t="s">
        <v>29</v>
      </c>
      <c r="AH1" s="684"/>
      <c r="AI1" s="684"/>
      <c r="AJ1" s="132"/>
      <c r="AK1" s="132"/>
      <c r="AL1" s="132"/>
      <c r="AM1" s="132" t="s">
        <v>42</v>
      </c>
      <c r="AN1" s="132"/>
      <c r="AO1" s="132"/>
      <c r="AP1" s="132"/>
      <c r="AQ1" s="132"/>
      <c r="AR1" s="132"/>
      <c r="AS1" s="132"/>
      <c r="AT1" s="132"/>
      <c r="AU1" s="132"/>
      <c r="AV1" s="132"/>
      <c r="AW1" s="133"/>
      <c r="AX1" s="133"/>
      <c r="AY1" s="133"/>
      <c r="AZ1" s="133"/>
      <c r="BA1" s="133"/>
      <c r="BB1" s="133"/>
      <c r="BC1" s="133"/>
      <c r="BD1" s="133"/>
      <c r="BE1" s="133"/>
    </row>
    <row r="2" spans="1:61" ht="17.100000000000001" customHeight="1" x14ac:dyDescent="0.25">
      <c r="A2" s="134"/>
      <c r="B2" s="718" t="str">
        <f>A1</f>
        <v>G</v>
      </c>
      <c r="C2" s="719"/>
      <c r="D2" s="574" t="str">
        <f>B4</f>
        <v>アバンソFC</v>
      </c>
      <c r="E2" s="575"/>
      <c r="F2" s="576"/>
      <c r="G2" s="574" t="str">
        <f>B6</f>
        <v>八田SSS</v>
      </c>
      <c r="H2" s="575"/>
      <c r="I2" s="576"/>
      <c r="J2" s="574" t="str">
        <f>B8</f>
        <v>リスカーレ牧丘</v>
      </c>
      <c r="K2" s="575"/>
      <c r="L2" s="576"/>
      <c r="M2" s="574" t="str">
        <f>B10</f>
        <v>スペリオール上吉田</v>
      </c>
      <c r="N2" s="575"/>
      <c r="O2" s="576"/>
      <c r="P2" s="574" t="str">
        <f>B12</f>
        <v>千塚ファミリーC</v>
      </c>
      <c r="Q2" s="575"/>
      <c r="R2" s="575"/>
      <c r="S2" s="706" t="s">
        <v>34</v>
      </c>
      <c r="T2" s="707"/>
      <c r="U2" s="707"/>
      <c r="V2" s="708"/>
      <c r="W2" s="712" t="s">
        <v>35</v>
      </c>
      <c r="X2" s="713"/>
      <c r="Y2" s="714"/>
      <c r="Z2" s="712" t="s">
        <v>65</v>
      </c>
      <c r="AA2" s="713"/>
      <c r="AB2" s="714"/>
      <c r="AC2" s="135" t="s">
        <v>66</v>
      </c>
      <c r="AD2" s="689" t="s">
        <v>33</v>
      </c>
      <c r="AE2" s="134"/>
      <c r="AF2" s="718" t="str">
        <f>AE1</f>
        <v>Ａ</v>
      </c>
      <c r="AG2" s="719"/>
      <c r="AH2" s="584">
        <f>AF4</f>
        <v>1</v>
      </c>
      <c r="AI2" s="575"/>
      <c r="AJ2" s="576"/>
      <c r="AK2" s="584">
        <f>AF6</f>
        <v>2</v>
      </c>
      <c r="AL2" s="575"/>
      <c r="AM2" s="576"/>
      <c r="AN2" s="584">
        <f>AF8</f>
        <v>3</v>
      </c>
      <c r="AO2" s="575"/>
      <c r="AP2" s="576"/>
      <c r="AQ2" s="584">
        <f>AF10</f>
        <v>4</v>
      </c>
      <c r="AR2" s="575"/>
      <c r="AS2" s="576"/>
      <c r="AT2" s="584">
        <f>AF12</f>
        <v>5</v>
      </c>
      <c r="AU2" s="575"/>
      <c r="AV2" s="575"/>
      <c r="AW2" s="705" t="s">
        <v>34</v>
      </c>
      <c r="AX2" s="705"/>
      <c r="AY2" s="705"/>
      <c r="AZ2" s="688" t="s">
        <v>35</v>
      </c>
      <c r="BA2" s="688"/>
      <c r="BB2" s="688" t="s">
        <v>65</v>
      </c>
      <c r="BC2" s="688"/>
      <c r="BD2" s="135" t="s">
        <v>66</v>
      </c>
      <c r="BE2" s="689" t="s">
        <v>33</v>
      </c>
      <c r="BF2" s="690"/>
    </row>
    <row r="3" spans="1:61" ht="17.100000000000001" customHeight="1" x14ac:dyDescent="0.25">
      <c r="A3" s="136"/>
      <c r="B3" s="720"/>
      <c r="C3" s="721"/>
      <c r="D3" s="577"/>
      <c r="E3" s="578"/>
      <c r="F3" s="579"/>
      <c r="G3" s="577"/>
      <c r="H3" s="578"/>
      <c r="I3" s="579"/>
      <c r="J3" s="577"/>
      <c r="K3" s="578"/>
      <c r="L3" s="579"/>
      <c r="M3" s="577"/>
      <c r="N3" s="578"/>
      <c r="O3" s="579"/>
      <c r="P3" s="577"/>
      <c r="Q3" s="578"/>
      <c r="R3" s="578"/>
      <c r="S3" s="709"/>
      <c r="T3" s="710"/>
      <c r="U3" s="710"/>
      <c r="V3" s="711"/>
      <c r="W3" s="715"/>
      <c r="X3" s="716"/>
      <c r="Y3" s="717"/>
      <c r="Z3" s="715"/>
      <c r="AA3" s="716"/>
      <c r="AB3" s="717"/>
      <c r="AC3" s="281" t="s">
        <v>67</v>
      </c>
      <c r="AD3" s="689"/>
      <c r="AE3" s="136"/>
      <c r="AF3" s="720"/>
      <c r="AG3" s="721"/>
      <c r="AH3" s="577"/>
      <c r="AI3" s="578"/>
      <c r="AJ3" s="579"/>
      <c r="AK3" s="577"/>
      <c r="AL3" s="578"/>
      <c r="AM3" s="579"/>
      <c r="AN3" s="577"/>
      <c r="AO3" s="578"/>
      <c r="AP3" s="579"/>
      <c r="AQ3" s="577"/>
      <c r="AR3" s="578"/>
      <c r="AS3" s="579"/>
      <c r="AT3" s="577"/>
      <c r="AU3" s="578"/>
      <c r="AV3" s="578"/>
      <c r="AW3" s="705"/>
      <c r="AX3" s="705"/>
      <c r="AY3" s="705"/>
      <c r="AZ3" s="688"/>
      <c r="BA3" s="688"/>
      <c r="BB3" s="688"/>
      <c r="BC3" s="688"/>
      <c r="BD3" s="281" t="s">
        <v>67</v>
      </c>
      <c r="BE3" s="689"/>
      <c r="BF3" s="690"/>
    </row>
    <row r="4" spans="1:61" ht="17.100000000000001" customHeight="1" x14ac:dyDescent="0.25">
      <c r="A4" s="691">
        <v>1</v>
      </c>
      <c r="B4" s="608" t="s">
        <v>176</v>
      </c>
      <c r="C4" s="609"/>
      <c r="D4" s="600"/>
      <c r="E4" s="601"/>
      <c r="F4" s="602"/>
      <c r="G4" s="272"/>
      <c r="H4" s="39" t="s">
        <v>38</v>
      </c>
      <c r="I4" s="39"/>
      <c r="J4" s="272"/>
      <c r="K4" s="39" t="s">
        <v>36</v>
      </c>
      <c r="L4" s="40"/>
      <c r="M4" s="39"/>
      <c r="N4" s="39" t="s">
        <v>38</v>
      </c>
      <c r="O4" s="39"/>
      <c r="P4" s="272"/>
      <c r="Q4" s="39" t="s">
        <v>38</v>
      </c>
      <c r="R4" s="40"/>
      <c r="S4" s="693">
        <f>(COUNTIF(D5:R5,"○")*3)+(COUNTIF(D5:R5,"△")*1)</f>
        <v>0</v>
      </c>
      <c r="T4" s="694"/>
      <c r="U4" s="694"/>
      <c r="V4" s="695"/>
      <c r="W4" s="699" t="str">
        <f>IF(SUM(F4:F13)=0,"",(SUM(F4:F13)))</f>
        <v/>
      </c>
      <c r="X4" s="700"/>
      <c r="Y4" s="701"/>
      <c r="Z4" s="699" t="str">
        <f>IF(SUM(D4:D13)=0,"",SUM(D4:D13))</f>
        <v/>
      </c>
      <c r="AA4" s="700"/>
      <c r="AB4" s="701"/>
      <c r="AC4" s="727"/>
      <c r="AD4" s="729"/>
      <c r="AE4" s="691"/>
      <c r="AF4" s="617">
        <v>1</v>
      </c>
      <c r="AG4" s="597"/>
      <c r="AH4" s="731"/>
      <c r="AI4" s="732"/>
      <c r="AJ4" s="733"/>
      <c r="AK4" s="33">
        <f>AJ6</f>
        <v>0</v>
      </c>
      <c r="AL4" s="34" t="s">
        <v>38</v>
      </c>
      <c r="AM4" s="34">
        <f>AH6</f>
        <v>0</v>
      </c>
      <c r="AN4" s="33">
        <f>AJ8</f>
        <v>0</v>
      </c>
      <c r="AO4" s="34" t="s">
        <v>36</v>
      </c>
      <c r="AP4" s="35">
        <f>AH8</f>
        <v>0</v>
      </c>
      <c r="AQ4" s="34">
        <f>AJ10</f>
        <v>0</v>
      </c>
      <c r="AR4" s="34" t="s">
        <v>38</v>
      </c>
      <c r="AS4" s="34">
        <f>AH10</f>
        <v>0</v>
      </c>
      <c r="AT4" s="33">
        <f>AJ12</f>
        <v>0</v>
      </c>
      <c r="AU4" s="34" t="s">
        <v>38</v>
      </c>
      <c r="AV4" s="35">
        <f>AH12</f>
        <v>0</v>
      </c>
      <c r="AW4" s="737">
        <f>(COUNTIF(AH5:AV5,"○")*3)+(COUNTIF(AH5:AV5,"△")*1)</f>
        <v>4</v>
      </c>
      <c r="AX4" s="737"/>
      <c r="AY4" s="737"/>
      <c r="AZ4" s="737">
        <f>SUM(AJ4:AJ13)</f>
        <v>0</v>
      </c>
      <c r="BA4" s="737"/>
      <c r="BB4" s="737">
        <f>SUM(AH4:AH13)</f>
        <v>0</v>
      </c>
      <c r="BC4" s="737"/>
      <c r="BD4" s="722">
        <f>AZ4-BB4</f>
        <v>0</v>
      </c>
      <c r="BE4" s="724">
        <f>RANK(BI5,$BI$5:$BI$13)</f>
        <v>1</v>
      </c>
      <c r="BF4" s="725"/>
    </row>
    <row r="5" spans="1:61" ht="17.100000000000001" customHeight="1" x14ac:dyDescent="0.25">
      <c r="A5" s="692"/>
      <c r="B5" s="610"/>
      <c r="C5" s="611"/>
      <c r="D5" s="603"/>
      <c r="E5" s="604"/>
      <c r="F5" s="605"/>
      <c r="G5" s="588" t="str">
        <f>IF(G4="","",IF(G4-I4&gt;0,"○",IF(G4-I4=0,"△","●")))</f>
        <v/>
      </c>
      <c r="H5" s="589"/>
      <c r="I5" s="590"/>
      <c r="J5" s="588" t="str">
        <f>IF(J4="","",IF(J4-L4&gt;0,"○",IF(J4-L4=0,"△","●")))</f>
        <v/>
      </c>
      <c r="K5" s="589"/>
      <c r="L5" s="590"/>
      <c r="M5" s="588" t="str">
        <f>IF(M4="","",IF(M4-O4&gt;0,"○",IF(M4-O4=0,"△","●")))</f>
        <v/>
      </c>
      <c r="N5" s="589"/>
      <c r="O5" s="590"/>
      <c r="P5" s="588" t="str">
        <f>IF(P4="","",IF(P4-R4&gt;0,"○",IF(P4-R4=0,"△","●")))</f>
        <v/>
      </c>
      <c r="Q5" s="589"/>
      <c r="R5" s="589"/>
      <c r="S5" s="696"/>
      <c r="T5" s="697"/>
      <c r="U5" s="697"/>
      <c r="V5" s="698"/>
      <c r="W5" s="702"/>
      <c r="X5" s="703"/>
      <c r="Y5" s="704"/>
      <c r="Z5" s="702"/>
      <c r="AA5" s="703"/>
      <c r="AB5" s="704"/>
      <c r="AC5" s="728"/>
      <c r="AD5" s="730"/>
      <c r="AE5" s="692"/>
      <c r="AF5" s="583"/>
      <c r="AG5" s="599"/>
      <c r="AH5" s="734"/>
      <c r="AI5" s="735"/>
      <c r="AJ5" s="736"/>
      <c r="AK5" s="588" t="str">
        <f>IF(AK4="","",IF(AK4-AM4&gt;0,"○",IF(AK4-AM4=0,"△","●")))</f>
        <v>△</v>
      </c>
      <c r="AL5" s="589"/>
      <c r="AM5" s="590"/>
      <c r="AN5" s="588" t="str">
        <f>IF(AN4="","",IF(AN4-AP4&gt;0,"○",IF(AN4-AP4=0,"△","●")))</f>
        <v>△</v>
      </c>
      <c r="AO5" s="589"/>
      <c r="AP5" s="590"/>
      <c r="AQ5" s="588" t="str">
        <f>IF(AQ4="","",IF(AQ4-AS4&gt;0,"○",IF(AQ4-AS4=0,"△","●")))</f>
        <v>△</v>
      </c>
      <c r="AR5" s="589"/>
      <c r="AS5" s="590"/>
      <c r="AT5" s="588" t="str">
        <f>IF(AT4="","",IF(AT4-AV4&gt;0,"○",IF(AT4-AV4=0,"△","●")))</f>
        <v>△</v>
      </c>
      <c r="AU5" s="589"/>
      <c r="AV5" s="589"/>
      <c r="AW5" s="737"/>
      <c r="AX5" s="737"/>
      <c r="AY5" s="737"/>
      <c r="AZ5" s="737"/>
      <c r="BA5" s="737"/>
      <c r="BB5" s="737"/>
      <c r="BC5" s="737"/>
      <c r="BD5" s="723"/>
      <c r="BE5" s="724"/>
      <c r="BF5" s="726"/>
      <c r="BI5" s="137">
        <f>(AW4*1000)+(BD4*100)+AZ4</f>
        <v>4000</v>
      </c>
    </row>
    <row r="6" spans="1:61" ht="17.100000000000001" customHeight="1" x14ac:dyDescent="0.25">
      <c r="A6" s="738">
        <v>2</v>
      </c>
      <c r="B6" s="608" t="s">
        <v>110</v>
      </c>
      <c r="C6" s="609"/>
      <c r="D6" s="36"/>
      <c r="E6" s="37" t="s">
        <v>38</v>
      </c>
      <c r="F6" s="38"/>
      <c r="G6" s="600"/>
      <c r="H6" s="601"/>
      <c r="I6" s="602"/>
      <c r="J6" s="272"/>
      <c r="K6" s="39" t="s">
        <v>36</v>
      </c>
      <c r="L6" s="40"/>
      <c r="M6" s="39"/>
      <c r="N6" s="39" t="s">
        <v>36</v>
      </c>
      <c r="O6" s="39"/>
      <c r="P6" s="272"/>
      <c r="Q6" s="39" t="s">
        <v>36</v>
      </c>
      <c r="R6" s="40"/>
      <c r="S6" s="693">
        <f t="shared" ref="S6" si="0">(COUNTIF(D7:R7,"○")*3)+(COUNTIF(D7:R7,"△")*1)</f>
        <v>0</v>
      </c>
      <c r="T6" s="694"/>
      <c r="U6" s="694"/>
      <c r="V6" s="695"/>
      <c r="W6" s="699" t="str">
        <f>IF(SUM(I4:I13)=0,"",(SUM(I4:I13)))</f>
        <v/>
      </c>
      <c r="X6" s="700"/>
      <c r="Y6" s="701"/>
      <c r="Z6" s="699" t="str">
        <f>IF(SUM(G4:G13)=0,"",SUM(G4:G13))</f>
        <v/>
      </c>
      <c r="AA6" s="700"/>
      <c r="AB6" s="701"/>
      <c r="AC6" s="727"/>
      <c r="AD6" s="729"/>
      <c r="AE6" s="738"/>
      <c r="AF6" s="608">
        <v>2</v>
      </c>
      <c r="AG6" s="609"/>
      <c r="AH6" s="36">
        <f>AT20</f>
        <v>0</v>
      </c>
      <c r="AI6" s="37" t="s">
        <v>38</v>
      </c>
      <c r="AJ6" s="38">
        <f>AM20</f>
        <v>0</v>
      </c>
      <c r="AK6" s="600"/>
      <c r="AL6" s="601"/>
      <c r="AM6" s="602"/>
      <c r="AN6" s="272">
        <f>AM8</f>
        <v>0</v>
      </c>
      <c r="AO6" s="39" t="s">
        <v>36</v>
      </c>
      <c r="AP6" s="40">
        <f>AK8</f>
        <v>0</v>
      </c>
      <c r="AQ6" s="39">
        <f>AM10</f>
        <v>0</v>
      </c>
      <c r="AR6" s="39" t="s">
        <v>36</v>
      </c>
      <c r="AS6" s="39">
        <f>AK10</f>
        <v>0</v>
      </c>
      <c r="AT6" s="272">
        <f>AM12</f>
        <v>0</v>
      </c>
      <c r="AU6" s="39" t="s">
        <v>36</v>
      </c>
      <c r="AV6" s="40">
        <f>AK12</f>
        <v>0</v>
      </c>
      <c r="AW6" s="737">
        <f>(COUNTIF(AH7:AV7,"○")*3)+(COUNTIF(AH7:AV7,"△")*1)</f>
        <v>4</v>
      </c>
      <c r="AX6" s="737"/>
      <c r="AY6" s="737"/>
      <c r="AZ6" s="737">
        <f>SUM(AM4:AM13)</f>
        <v>0</v>
      </c>
      <c r="BA6" s="737"/>
      <c r="BB6" s="737">
        <f>SUM(AK4:AK13)</f>
        <v>0</v>
      </c>
      <c r="BC6" s="737"/>
      <c r="BD6" s="722">
        <f>AZ6-BB6</f>
        <v>0</v>
      </c>
      <c r="BE6" s="724">
        <f>RANK(BI7,$BI$5:$BI$13)</f>
        <v>1</v>
      </c>
      <c r="BF6" s="725"/>
    </row>
    <row r="7" spans="1:61" ht="17.100000000000001" customHeight="1" x14ac:dyDescent="0.25">
      <c r="A7" s="738"/>
      <c r="B7" s="610"/>
      <c r="C7" s="611"/>
      <c r="D7" s="614" t="str">
        <f>IF(D6="","",IF(D6-F6&gt;0,"○",IF(D6-F6=0,"△","●")))</f>
        <v/>
      </c>
      <c r="E7" s="615"/>
      <c r="F7" s="616"/>
      <c r="G7" s="603"/>
      <c r="H7" s="604"/>
      <c r="I7" s="605"/>
      <c r="J7" s="588" t="str">
        <f>IF(J6="","",IF(J6-L6&gt;0,"○",IF(J6-L6=0,"△","●")))</f>
        <v/>
      </c>
      <c r="K7" s="589"/>
      <c r="L7" s="590"/>
      <c r="M7" s="588" t="str">
        <f>IF(M6="","",IF(M6-O6&gt;0,"○",IF(M6-O6=0,"△","●")))</f>
        <v/>
      </c>
      <c r="N7" s="589"/>
      <c r="O7" s="590"/>
      <c r="P7" s="588" t="str">
        <f>IF(P6="","",IF(P6-R6&gt;0,"○",IF(P6-R6=0,"△","●")))</f>
        <v/>
      </c>
      <c r="Q7" s="589"/>
      <c r="R7" s="589"/>
      <c r="S7" s="696"/>
      <c r="T7" s="697"/>
      <c r="U7" s="697"/>
      <c r="V7" s="698"/>
      <c r="W7" s="702"/>
      <c r="X7" s="703"/>
      <c r="Y7" s="704"/>
      <c r="Z7" s="702"/>
      <c r="AA7" s="703"/>
      <c r="AB7" s="704"/>
      <c r="AC7" s="728"/>
      <c r="AD7" s="730"/>
      <c r="AE7" s="738"/>
      <c r="AF7" s="610"/>
      <c r="AG7" s="611"/>
      <c r="AH7" s="614" t="str">
        <f>IF(AH6="","",IF(AH6-AJ6&gt;0,"○",IF(AH6-AJ6=0,"△","●")))</f>
        <v>△</v>
      </c>
      <c r="AI7" s="615"/>
      <c r="AJ7" s="616"/>
      <c r="AK7" s="603"/>
      <c r="AL7" s="604"/>
      <c r="AM7" s="605"/>
      <c r="AN7" s="588" t="str">
        <f>IF(AN6="","",IF(AN6-AP6&gt;0,"○",IF(AN6-AP6=0,"△","●")))</f>
        <v>△</v>
      </c>
      <c r="AO7" s="589"/>
      <c r="AP7" s="590"/>
      <c r="AQ7" s="588" t="str">
        <f>IF(AQ6="","",IF(AQ6-AS6&gt;0,"○",IF(AQ6-AS6=0,"△","●")))</f>
        <v>△</v>
      </c>
      <c r="AR7" s="589"/>
      <c r="AS7" s="590"/>
      <c r="AT7" s="588" t="str">
        <f>IF(AT6="","",IF(AT6-AV6&gt;0,"○",IF(AT6-AV6=0,"△","●")))</f>
        <v>△</v>
      </c>
      <c r="AU7" s="589"/>
      <c r="AV7" s="589"/>
      <c r="AW7" s="737"/>
      <c r="AX7" s="737"/>
      <c r="AY7" s="737"/>
      <c r="AZ7" s="737"/>
      <c r="BA7" s="737"/>
      <c r="BB7" s="737"/>
      <c r="BC7" s="737"/>
      <c r="BD7" s="723"/>
      <c r="BE7" s="724"/>
      <c r="BF7" s="726"/>
      <c r="BI7" s="137">
        <f>(AW6*1000)+(BD6*100)+AZ6</f>
        <v>4000</v>
      </c>
    </row>
    <row r="8" spans="1:61" ht="17.100000000000001" customHeight="1" x14ac:dyDescent="0.25">
      <c r="A8" s="691">
        <v>3</v>
      </c>
      <c r="B8" s="608" t="s">
        <v>99</v>
      </c>
      <c r="C8" s="609"/>
      <c r="D8" s="36"/>
      <c r="E8" s="37" t="s">
        <v>38</v>
      </c>
      <c r="F8" s="38"/>
      <c r="G8" s="37"/>
      <c r="H8" s="37" t="s">
        <v>38</v>
      </c>
      <c r="I8" s="38"/>
      <c r="J8" s="600"/>
      <c r="K8" s="601"/>
      <c r="L8" s="602"/>
      <c r="M8" s="272"/>
      <c r="N8" s="39" t="s">
        <v>36</v>
      </c>
      <c r="O8" s="40"/>
      <c r="P8" s="39"/>
      <c r="Q8" s="39" t="s">
        <v>36</v>
      </c>
      <c r="R8" s="39"/>
      <c r="S8" s="693">
        <f t="shared" ref="S8" si="1">(COUNTIF(D9:R9,"○")*3)+(COUNTIF(D9:R9,"△")*1)</f>
        <v>0</v>
      </c>
      <c r="T8" s="694"/>
      <c r="U8" s="694"/>
      <c r="V8" s="695"/>
      <c r="W8" s="699" t="str">
        <f>IF(SUM(L4:L13)=0,"",(SUM(L4:L13)))</f>
        <v/>
      </c>
      <c r="X8" s="700"/>
      <c r="Y8" s="701"/>
      <c r="Z8" s="699" t="str">
        <f>IF(SUM(J4:J13)=0,"",SUM(J4:J13))</f>
        <v/>
      </c>
      <c r="AA8" s="700"/>
      <c r="AB8" s="701"/>
      <c r="AC8" s="727"/>
      <c r="AD8" s="729"/>
      <c r="AE8" s="738"/>
      <c r="AF8" s="617">
        <v>3</v>
      </c>
      <c r="AG8" s="597"/>
      <c r="AH8" s="36">
        <f>AT34</f>
        <v>0</v>
      </c>
      <c r="AI8" s="37" t="s">
        <v>38</v>
      </c>
      <c r="AJ8" s="38">
        <f>AM34</f>
        <v>0</v>
      </c>
      <c r="AK8" s="37">
        <f>AT24</f>
        <v>0</v>
      </c>
      <c r="AL8" s="37" t="s">
        <v>38</v>
      </c>
      <c r="AM8" s="38">
        <f>AM24</f>
        <v>0</v>
      </c>
      <c r="AN8" s="600"/>
      <c r="AO8" s="601"/>
      <c r="AP8" s="602"/>
      <c r="AQ8" s="272">
        <f>AP10</f>
        <v>0</v>
      </c>
      <c r="AR8" s="39" t="s">
        <v>36</v>
      </c>
      <c r="AS8" s="40">
        <f>AN10</f>
        <v>0</v>
      </c>
      <c r="AT8" s="39">
        <f>AP12</f>
        <v>0</v>
      </c>
      <c r="AU8" s="39" t="s">
        <v>36</v>
      </c>
      <c r="AV8" s="40">
        <f>AN12</f>
        <v>0</v>
      </c>
      <c r="AW8" s="737">
        <f>(COUNTIF(AH9:AV9,"○")*3)+(COUNTIF(AH9:AV9,"△")*1)</f>
        <v>4</v>
      </c>
      <c r="AX8" s="737"/>
      <c r="AY8" s="737"/>
      <c r="AZ8" s="737">
        <f>SUM(AP4:AP13)</f>
        <v>0</v>
      </c>
      <c r="BA8" s="737"/>
      <c r="BB8" s="737">
        <f>SUM(AN4:AN13)</f>
        <v>0</v>
      </c>
      <c r="BC8" s="737"/>
      <c r="BD8" s="722">
        <f>AZ8-BB8</f>
        <v>0</v>
      </c>
      <c r="BE8" s="724">
        <f>RANK(BI9,$BI$5:$BI$13)</f>
        <v>1</v>
      </c>
      <c r="BF8" s="725"/>
    </row>
    <row r="9" spans="1:61" ht="17.100000000000001" customHeight="1" x14ac:dyDescent="0.25">
      <c r="A9" s="692"/>
      <c r="B9" s="610"/>
      <c r="C9" s="611"/>
      <c r="D9" s="614" t="str">
        <f>IF(D8="","",IF(D8-F8&gt;0,"○",IF(D8-F8=0,"△","●")))</f>
        <v/>
      </c>
      <c r="E9" s="615"/>
      <c r="F9" s="616"/>
      <c r="G9" s="614" t="str">
        <f>IF(G8="","",IF(G8-I8&gt;0,"○",IF(G8-I8=0,"△","●")))</f>
        <v/>
      </c>
      <c r="H9" s="615"/>
      <c r="I9" s="616"/>
      <c r="J9" s="603"/>
      <c r="K9" s="604"/>
      <c r="L9" s="605"/>
      <c r="M9" s="588" t="str">
        <f>IF(M8="","",IF(M8-O8&gt;0,"○",IF(M8-O8=0,"△","●")))</f>
        <v/>
      </c>
      <c r="N9" s="589"/>
      <c r="O9" s="590"/>
      <c r="P9" s="588" t="str">
        <f>IF(P8="","",IF(P8-R8&gt;0,"○",IF(P8-R8=0,"△","●")))</f>
        <v/>
      </c>
      <c r="Q9" s="589"/>
      <c r="R9" s="590"/>
      <c r="S9" s="696"/>
      <c r="T9" s="697"/>
      <c r="U9" s="697"/>
      <c r="V9" s="698"/>
      <c r="W9" s="702"/>
      <c r="X9" s="703"/>
      <c r="Y9" s="704"/>
      <c r="Z9" s="702"/>
      <c r="AA9" s="703"/>
      <c r="AB9" s="704"/>
      <c r="AC9" s="728"/>
      <c r="AD9" s="730"/>
      <c r="AE9" s="738"/>
      <c r="AF9" s="583"/>
      <c r="AG9" s="599"/>
      <c r="AH9" s="614" t="str">
        <f>IF(AH8="","",IF(AH8-AJ8&gt;0,"○",IF(AH8-AJ8=0,"△","●")))</f>
        <v>△</v>
      </c>
      <c r="AI9" s="615"/>
      <c r="AJ9" s="616"/>
      <c r="AK9" s="614" t="str">
        <f>IF(AK8="","",IF(AK8-AM8&gt;0,"○",IF(AK8-AM8=0,"△","●")))</f>
        <v>△</v>
      </c>
      <c r="AL9" s="615"/>
      <c r="AM9" s="616"/>
      <c r="AN9" s="603"/>
      <c r="AO9" s="604"/>
      <c r="AP9" s="605"/>
      <c r="AQ9" s="588" t="str">
        <f>IF(AQ8="","",IF(AQ8-AS8&gt;0,"○",IF(AQ8-AS8=0,"△","●")))</f>
        <v>△</v>
      </c>
      <c r="AR9" s="589"/>
      <c r="AS9" s="590"/>
      <c r="AT9" s="588" t="str">
        <f>IF(AT8="","",IF(AT8-AV8&gt;0,"○",IF(AT8-AV8=0,"△","●")))</f>
        <v>△</v>
      </c>
      <c r="AU9" s="589"/>
      <c r="AV9" s="589"/>
      <c r="AW9" s="737"/>
      <c r="AX9" s="737"/>
      <c r="AY9" s="737"/>
      <c r="AZ9" s="737"/>
      <c r="BA9" s="737"/>
      <c r="BB9" s="737"/>
      <c r="BC9" s="737"/>
      <c r="BD9" s="723"/>
      <c r="BE9" s="724"/>
      <c r="BF9" s="726"/>
      <c r="BI9" s="137">
        <f>(AW8*1000)+(BD8*100)+AZ8</f>
        <v>4000</v>
      </c>
    </row>
    <row r="10" spans="1:61" ht="17.100000000000001" customHeight="1" x14ac:dyDescent="0.25">
      <c r="A10" s="738">
        <v>4</v>
      </c>
      <c r="B10" s="608" t="s">
        <v>407</v>
      </c>
      <c r="C10" s="609"/>
      <c r="D10" s="36"/>
      <c r="E10" s="37" t="s">
        <v>36</v>
      </c>
      <c r="F10" s="38"/>
      <c r="G10" s="37"/>
      <c r="H10" s="37" t="s">
        <v>38</v>
      </c>
      <c r="I10" s="37"/>
      <c r="J10" s="36"/>
      <c r="K10" s="37" t="s">
        <v>38</v>
      </c>
      <c r="L10" s="38"/>
      <c r="M10" s="600"/>
      <c r="N10" s="601"/>
      <c r="O10" s="602"/>
      <c r="P10" s="272"/>
      <c r="Q10" s="39" t="s">
        <v>36</v>
      </c>
      <c r="R10" s="40"/>
      <c r="S10" s="693">
        <f t="shared" ref="S10" si="2">(COUNTIF(D11:R11,"○")*3)+(COUNTIF(D11:R11,"△")*1)</f>
        <v>0</v>
      </c>
      <c r="T10" s="694"/>
      <c r="U10" s="694"/>
      <c r="V10" s="695"/>
      <c r="W10" s="699" t="str">
        <f>IF(SUM(O4:O13)=0,"",(SUM(O4:O13)))</f>
        <v/>
      </c>
      <c r="X10" s="700"/>
      <c r="Y10" s="701"/>
      <c r="Z10" s="699" t="str">
        <f>IF(SUM(M4:M13)=0,"",SUM(M4:M13))</f>
        <v/>
      </c>
      <c r="AA10" s="700"/>
      <c r="AB10" s="701"/>
      <c r="AC10" s="727"/>
      <c r="AD10" s="729"/>
      <c r="AE10" s="738"/>
      <c r="AF10" s="617">
        <v>4</v>
      </c>
      <c r="AG10" s="597"/>
      <c r="AH10" s="36">
        <f>AT26</f>
        <v>0</v>
      </c>
      <c r="AI10" s="37" t="s">
        <v>36</v>
      </c>
      <c r="AJ10" s="38">
        <f>AM26</f>
        <v>0</v>
      </c>
      <c r="AK10" s="37">
        <f>AT32</f>
        <v>0</v>
      </c>
      <c r="AL10" s="37" t="s">
        <v>38</v>
      </c>
      <c r="AM10" s="37">
        <f>AM32</f>
        <v>0</v>
      </c>
      <c r="AN10" s="36">
        <f>AT38</f>
        <v>0</v>
      </c>
      <c r="AO10" s="37" t="s">
        <v>38</v>
      </c>
      <c r="AP10" s="38">
        <f>AM38</f>
        <v>0</v>
      </c>
      <c r="AQ10" s="600"/>
      <c r="AR10" s="601"/>
      <c r="AS10" s="602"/>
      <c r="AT10" s="272">
        <f>AS12</f>
        <v>0</v>
      </c>
      <c r="AU10" s="39" t="s">
        <v>36</v>
      </c>
      <c r="AV10" s="39">
        <f>AQ12</f>
        <v>0</v>
      </c>
      <c r="AW10" s="737">
        <f>(COUNTIF(AH11:AV11,"○")*3)+(COUNTIF(AH11:AV11,"△")*1)</f>
        <v>4</v>
      </c>
      <c r="AX10" s="737"/>
      <c r="AY10" s="737"/>
      <c r="AZ10" s="737">
        <f>SUM(AS4:AS13)</f>
        <v>0</v>
      </c>
      <c r="BA10" s="737"/>
      <c r="BB10" s="737">
        <f>SUM(AQ4:AQ13)</f>
        <v>0</v>
      </c>
      <c r="BC10" s="737"/>
      <c r="BD10" s="722">
        <f>AZ10-BB10</f>
        <v>0</v>
      </c>
      <c r="BE10" s="724">
        <f>RANK(BI11,$BI$5:$BI$13)</f>
        <v>1</v>
      </c>
      <c r="BF10" s="725"/>
    </row>
    <row r="11" spans="1:61" ht="17.100000000000001" customHeight="1" x14ac:dyDescent="0.25">
      <c r="A11" s="738"/>
      <c r="B11" s="610"/>
      <c r="C11" s="611"/>
      <c r="D11" s="614" t="str">
        <f>IF(D10="","",IF(D10-F10&gt;0,"○",IF(D10-F10=0,"△","●")))</f>
        <v/>
      </c>
      <c r="E11" s="615"/>
      <c r="F11" s="616"/>
      <c r="G11" s="614" t="str">
        <f>IF(G10="","",IF(G10-I10&gt;0,"○",IF(G10-I10=0,"△","●")))</f>
        <v/>
      </c>
      <c r="H11" s="615"/>
      <c r="I11" s="616"/>
      <c r="J11" s="614" t="str">
        <f>IF(J10="","",IF(J10-L10&gt;0,"○",IF(J10-L10=0,"△","●")))</f>
        <v/>
      </c>
      <c r="K11" s="615"/>
      <c r="L11" s="616"/>
      <c r="M11" s="603"/>
      <c r="N11" s="604"/>
      <c r="O11" s="605"/>
      <c r="P11" s="588" t="str">
        <f>IF(P10="","",IF(P10-R10&gt;0,"○",IF(P10-R10=0,"△","●")))</f>
        <v/>
      </c>
      <c r="Q11" s="589"/>
      <c r="R11" s="589"/>
      <c r="S11" s="696"/>
      <c r="T11" s="697"/>
      <c r="U11" s="697"/>
      <c r="V11" s="698"/>
      <c r="W11" s="702"/>
      <c r="X11" s="703"/>
      <c r="Y11" s="704"/>
      <c r="Z11" s="702"/>
      <c r="AA11" s="703"/>
      <c r="AB11" s="704"/>
      <c r="AC11" s="728"/>
      <c r="AD11" s="730"/>
      <c r="AE11" s="738"/>
      <c r="AF11" s="583"/>
      <c r="AG11" s="599"/>
      <c r="AH11" s="614" t="str">
        <f>IF(AH10="","",IF(AH10-AJ10&gt;0,"○",IF(AH10-AJ10=0,"△","●")))</f>
        <v>△</v>
      </c>
      <c r="AI11" s="615"/>
      <c r="AJ11" s="616"/>
      <c r="AK11" s="614" t="str">
        <f>IF(AK10="","",IF(AK10-AM10&gt;0,"○",IF(AK10-AM10=0,"△","●")))</f>
        <v>△</v>
      </c>
      <c r="AL11" s="615"/>
      <c r="AM11" s="616"/>
      <c r="AN11" s="614" t="str">
        <f>IF(AN10="","",IF(AN10-AP10&gt;0,"○",IF(AN10-AP10=0,"△","●")))</f>
        <v>△</v>
      </c>
      <c r="AO11" s="615"/>
      <c r="AP11" s="616"/>
      <c r="AQ11" s="603"/>
      <c r="AR11" s="604"/>
      <c r="AS11" s="605"/>
      <c r="AT11" s="588" t="str">
        <f>IF(AT10="","",IF(AT10-AV10&gt;0,"○",IF(AT10-AV10=0,"△","●")))</f>
        <v>△</v>
      </c>
      <c r="AU11" s="589"/>
      <c r="AV11" s="590"/>
      <c r="AW11" s="737"/>
      <c r="AX11" s="737"/>
      <c r="AY11" s="737"/>
      <c r="AZ11" s="737"/>
      <c r="BA11" s="737"/>
      <c r="BB11" s="737"/>
      <c r="BC11" s="737"/>
      <c r="BD11" s="723"/>
      <c r="BE11" s="724"/>
      <c r="BF11" s="726"/>
      <c r="BI11" s="137">
        <f>(AW10*1000)+(BD10*100)+AZ10</f>
        <v>4000</v>
      </c>
    </row>
    <row r="12" spans="1:61" ht="17.100000000000001" customHeight="1" x14ac:dyDescent="0.25">
      <c r="A12" s="691">
        <v>5</v>
      </c>
      <c r="B12" s="608" t="s">
        <v>275</v>
      </c>
      <c r="C12" s="609"/>
      <c r="D12" s="36"/>
      <c r="E12" s="37" t="s">
        <v>36</v>
      </c>
      <c r="F12" s="38"/>
      <c r="G12" s="37"/>
      <c r="H12" s="37" t="s">
        <v>36</v>
      </c>
      <c r="I12" s="37"/>
      <c r="J12" s="36"/>
      <c r="K12" s="37" t="s">
        <v>36</v>
      </c>
      <c r="L12" s="38"/>
      <c r="M12" s="37"/>
      <c r="N12" s="37" t="s">
        <v>36</v>
      </c>
      <c r="O12" s="38"/>
      <c r="P12" s="600"/>
      <c r="Q12" s="601"/>
      <c r="R12" s="602"/>
      <c r="S12" s="693">
        <f t="shared" ref="S12" si="3">(COUNTIF(D13:R13,"○")*3)+(COUNTIF(D13:R13,"△")*1)</f>
        <v>0</v>
      </c>
      <c r="T12" s="694"/>
      <c r="U12" s="694"/>
      <c r="V12" s="695"/>
      <c r="W12" s="699" t="str">
        <f>IF(SUM(R4:R13)=0,"",(SUM(R4:R13)))</f>
        <v/>
      </c>
      <c r="X12" s="700"/>
      <c r="Y12" s="701"/>
      <c r="Z12" s="699" t="str">
        <f>IF(SUM(P4:P13)=0,"",SUM(P4:P13))</f>
        <v/>
      </c>
      <c r="AA12" s="700"/>
      <c r="AB12" s="701"/>
      <c r="AC12" s="727"/>
      <c r="AD12" s="729"/>
      <c r="AE12" s="738"/>
      <c r="AF12" s="617">
        <v>5</v>
      </c>
      <c r="AG12" s="597"/>
      <c r="AH12" s="36">
        <f>AT40</f>
        <v>0</v>
      </c>
      <c r="AI12" s="37" t="s">
        <v>36</v>
      </c>
      <c r="AJ12" s="38">
        <f>AM40</f>
        <v>0</v>
      </c>
      <c r="AK12" s="37">
        <f>AT36</f>
        <v>0</v>
      </c>
      <c r="AL12" s="37" t="s">
        <v>36</v>
      </c>
      <c r="AM12" s="37">
        <f>AM36</f>
        <v>0</v>
      </c>
      <c r="AN12" s="36">
        <f>AT18</f>
        <v>0</v>
      </c>
      <c r="AO12" s="37" t="s">
        <v>36</v>
      </c>
      <c r="AP12" s="38">
        <f>AM18</f>
        <v>0</v>
      </c>
      <c r="AQ12" s="37">
        <f>AT22</f>
        <v>0</v>
      </c>
      <c r="AR12" s="37" t="s">
        <v>36</v>
      </c>
      <c r="AS12" s="38">
        <f>AM22</f>
        <v>0</v>
      </c>
      <c r="AT12" s="600"/>
      <c r="AU12" s="601"/>
      <c r="AV12" s="602"/>
      <c r="AW12" s="737">
        <f>(COUNTIF(AH13:AV13,"○")*3)+(COUNTIF(AH13:AV13,"△")*1)</f>
        <v>4</v>
      </c>
      <c r="AX12" s="737"/>
      <c r="AY12" s="737"/>
      <c r="AZ12" s="737">
        <f>SUM(AV4:AV13)</f>
        <v>0</v>
      </c>
      <c r="BA12" s="737"/>
      <c r="BB12" s="737">
        <f>SUM(AT4:AT13)</f>
        <v>0</v>
      </c>
      <c r="BC12" s="737"/>
      <c r="BD12" s="722">
        <f>AZ12-BB12</f>
        <v>0</v>
      </c>
      <c r="BE12" s="724">
        <f>RANK(BI13,$BI$5:$BI$13)</f>
        <v>1</v>
      </c>
      <c r="BF12" s="725"/>
    </row>
    <row r="13" spans="1:61" ht="17.100000000000001" customHeight="1" x14ac:dyDescent="0.25">
      <c r="A13" s="692"/>
      <c r="B13" s="610"/>
      <c r="C13" s="611"/>
      <c r="D13" s="614" t="str">
        <f>IF(D12="","",IF(D12-F12&gt;0,"○",IF(D12-F12=0,"△","●")))</f>
        <v/>
      </c>
      <c r="E13" s="615"/>
      <c r="F13" s="616"/>
      <c r="G13" s="614" t="str">
        <f>IF(G12="","",IF(G12-I12&gt;0,"○",IF(G12-I12=0,"△","●")))</f>
        <v/>
      </c>
      <c r="H13" s="615"/>
      <c r="I13" s="616"/>
      <c r="J13" s="614" t="str">
        <f>IF(J12="","",IF(J12-L12&gt;0,"○",IF(J12-L12=0,"△","●")))</f>
        <v/>
      </c>
      <c r="K13" s="615"/>
      <c r="L13" s="616"/>
      <c r="M13" s="614" t="str">
        <f>IF(M12="","",IF(M12-O12&gt;0,"○",IF(M12-O12=0,"△","●")))</f>
        <v/>
      </c>
      <c r="N13" s="615"/>
      <c r="O13" s="616"/>
      <c r="P13" s="603"/>
      <c r="Q13" s="604"/>
      <c r="R13" s="605"/>
      <c r="S13" s="696"/>
      <c r="T13" s="697"/>
      <c r="U13" s="697"/>
      <c r="V13" s="698"/>
      <c r="W13" s="702"/>
      <c r="X13" s="703"/>
      <c r="Y13" s="704"/>
      <c r="Z13" s="702"/>
      <c r="AA13" s="703"/>
      <c r="AB13" s="704"/>
      <c r="AC13" s="728"/>
      <c r="AD13" s="730"/>
      <c r="AE13" s="738"/>
      <c r="AF13" s="583"/>
      <c r="AG13" s="599"/>
      <c r="AH13" s="614" t="str">
        <f>IF(AH12="","",IF(AH12-AJ12&gt;0,"○",IF(AH12-AJ12=0,"△","●")))</f>
        <v>△</v>
      </c>
      <c r="AI13" s="615"/>
      <c r="AJ13" s="616"/>
      <c r="AK13" s="614" t="str">
        <f>IF(AK12="","",IF(AK12-AM12&gt;0,"○",IF(AK12-AM12=0,"△","●")))</f>
        <v>△</v>
      </c>
      <c r="AL13" s="615"/>
      <c r="AM13" s="616"/>
      <c r="AN13" s="614" t="str">
        <f>IF(AN12="","",IF(AN12-AP12&gt;0,"○",IF(AN12-AP12=0,"△","●")))</f>
        <v>△</v>
      </c>
      <c r="AO13" s="615"/>
      <c r="AP13" s="616"/>
      <c r="AQ13" s="614" t="str">
        <f>IF(AQ12="","",IF(AQ12-AS12&gt;0,"○",IF(AQ12-AS12=0,"△","●")))</f>
        <v>△</v>
      </c>
      <c r="AR13" s="615"/>
      <c r="AS13" s="616"/>
      <c r="AT13" s="603"/>
      <c r="AU13" s="604"/>
      <c r="AV13" s="605"/>
      <c r="AW13" s="737"/>
      <c r="AX13" s="737"/>
      <c r="AY13" s="737"/>
      <c r="AZ13" s="737"/>
      <c r="BA13" s="737"/>
      <c r="BB13" s="737"/>
      <c r="BC13" s="737"/>
      <c r="BD13" s="723"/>
      <c r="BE13" s="724"/>
      <c r="BF13" s="726"/>
      <c r="BI13" s="137">
        <f>(AW12*1000)+(BD12*100)+AZ12</f>
        <v>4000</v>
      </c>
    </row>
    <row r="14" spans="1:61" ht="17.100000000000001" customHeight="1" x14ac:dyDescent="0.25">
      <c r="A14" s="15"/>
      <c r="B14" s="138"/>
      <c r="C14" s="13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39"/>
      <c r="T14" s="139"/>
      <c r="U14" s="139"/>
      <c r="V14" s="279"/>
      <c r="W14" s="279"/>
      <c r="X14" s="279"/>
      <c r="Y14" s="279"/>
      <c r="Z14" s="279"/>
      <c r="AA14" s="279"/>
      <c r="AB14" s="279"/>
      <c r="AC14" s="279"/>
      <c r="AD14" s="140"/>
      <c r="AE14" s="15"/>
      <c r="AF14" s="138"/>
      <c r="AG14" s="138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279"/>
      <c r="AX14" s="279"/>
      <c r="AY14" s="279"/>
      <c r="AZ14" s="279"/>
      <c r="BA14" s="279"/>
      <c r="BB14" s="279"/>
      <c r="BC14" s="279"/>
      <c r="BD14" s="279"/>
      <c r="BE14" s="140"/>
      <c r="BF14" s="280"/>
      <c r="BI14" s="137"/>
    </row>
    <row r="15" spans="1:61" ht="17.100000000000001" customHeight="1" x14ac:dyDescent="0.25">
      <c r="B15" s="280"/>
      <c r="C15" s="28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739" t="s">
        <v>98</v>
      </c>
      <c r="S15" s="739"/>
      <c r="T15" s="739"/>
      <c r="U15" s="739"/>
      <c r="V15" s="739"/>
      <c r="W15" s="740" t="s">
        <v>408</v>
      </c>
      <c r="X15" s="740"/>
      <c r="Y15" s="740"/>
      <c r="Z15" s="740"/>
      <c r="AA15" s="740"/>
      <c r="AB15" s="740"/>
      <c r="AC15" s="740"/>
      <c r="AD15" s="140"/>
      <c r="AF15" s="280"/>
      <c r="AG15" s="280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279"/>
      <c r="AX15" s="279"/>
      <c r="AY15" s="279"/>
      <c r="AZ15" s="279"/>
      <c r="BA15" s="279"/>
      <c r="BB15" s="279"/>
      <c r="BC15" s="279"/>
      <c r="BD15" s="279"/>
      <c r="BE15" s="140"/>
      <c r="BF15" s="280"/>
      <c r="BI15" s="137"/>
    </row>
    <row r="16" spans="1:61" ht="17.100000000000001" customHeight="1" x14ac:dyDescent="0.25">
      <c r="A16" s="741" t="s">
        <v>5</v>
      </c>
      <c r="B16" s="743" t="s">
        <v>6</v>
      </c>
      <c r="C16" s="744"/>
      <c r="D16" s="747" t="str">
        <f>B2</f>
        <v>G</v>
      </c>
      <c r="E16" s="748"/>
      <c r="F16" s="748" t="s">
        <v>29</v>
      </c>
      <c r="G16" s="748"/>
      <c r="H16" s="748"/>
      <c r="I16" s="748" t="s">
        <v>41</v>
      </c>
      <c r="J16" s="748"/>
      <c r="K16" s="748"/>
      <c r="L16" s="751" t="s">
        <v>409</v>
      </c>
      <c r="M16" s="751"/>
      <c r="N16" s="751"/>
      <c r="O16" s="751"/>
      <c r="P16" s="751"/>
      <c r="Q16" s="751"/>
      <c r="R16" s="751"/>
      <c r="S16" s="751"/>
      <c r="T16" s="751"/>
      <c r="U16" s="751"/>
      <c r="V16" s="752"/>
      <c r="W16" s="743" t="s">
        <v>37</v>
      </c>
      <c r="X16" s="755"/>
      <c r="Y16" s="755"/>
      <c r="Z16" s="755"/>
      <c r="AA16" s="744"/>
      <c r="AB16" s="743" t="s">
        <v>8</v>
      </c>
      <c r="AC16" s="755"/>
      <c r="AD16" s="744"/>
      <c r="AE16" s="789" t="s">
        <v>5</v>
      </c>
      <c r="AF16" s="743" t="s">
        <v>6</v>
      </c>
      <c r="AG16" s="744"/>
      <c r="AH16" s="790" t="str">
        <f>AF2</f>
        <v>Ａ</v>
      </c>
      <c r="AI16" s="791"/>
      <c r="AJ16" s="791" t="s">
        <v>29</v>
      </c>
      <c r="AK16" s="791"/>
      <c r="AL16" s="791"/>
      <c r="AM16" s="791" t="s">
        <v>41</v>
      </c>
      <c r="AN16" s="791"/>
      <c r="AO16" s="791"/>
      <c r="AP16" s="791" t="str">
        <f>L16</f>
        <v>八田小学校G</v>
      </c>
      <c r="AQ16" s="791"/>
      <c r="AR16" s="791"/>
      <c r="AS16" s="791"/>
      <c r="AT16" s="791"/>
      <c r="AU16" s="791"/>
      <c r="AV16" s="791"/>
      <c r="AW16" s="794"/>
      <c r="AX16" s="757" t="s">
        <v>37</v>
      </c>
      <c r="AY16" s="757"/>
      <c r="AZ16" s="758"/>
      <c r="BA16" s="758"/>
      <c r="BB16" s="758"/>
      <c r="BC16" s="757" t="s">
        <v>8</v>
      </c>
      <c r="BD16" s="757"/>
      <c r="BE16" s="757"/>
    </row>
    <row r="17" spans="1:57" ht="17.100000000000001" customHeight="1" x14ac:dyDescent="0.25">
      <c r="A17" s="742"/>
      <c r="B17" s="745"/>
      <c r="C17" s="746"/>
      <c r="D17" s="749"/>
      <c r="E17" s="750"/>
      <c r="F17" s="750"/>
      <c r="G17" s="750"/>
      <c r="H17" s="750"/>
      <c r="I17" s="750"/>
      <c r="J17" s="750"/>
      <c r="K17" s="750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4"/>
      <c r="W17" s="745"/>
      <c r="X17" s="756"/>
      <c r="Y17" s="756"/>
      <c r="Z17" s="756"/>
      <c r="AA17" s="746"/>
      <c r="AB17" s="745"/>
      <c r="AC17" s="756"/>
      <c r="AD17" s="746"/>
      <c r="AE17" s="789"/>
      <c r="AF17" s="745"/>
      <c r="AG17" s="746"/>
      <c r="AH17" s="792"/>
      <c r="AI17" s="793"/>
      <c r="AJ17" s="793"/>
      <c r="AK17" s="793"/>
      <c r="AL17" s="793"/>
      <c r="AM17" s="793"/>
      <c r="AN17" s="793"/>
      <c r="AO17" s="793"/>
      <c r="AP17" s="793"/>
      <c r="AQ17" s="793"/>
      <c r="AR17" s="793"/>
      <c r="AS17" s="793"/>
      <c r="AT17" s="793"/>
      <c r="AU17" s="793"/>
      <c r="AV17" s="793"/>
      <c r="AW17" s="795"/>
      <c r="AX17" s="757"/>
      <c r="AY17" s="757"/>
      <c r="AZ17" s="758"/>
      <c r="BA17" s="758"/>
      <c r="BB17" s="758"/>
      <c r="BC17" s="757"/>
      <c r="BD17" s="757"/>
      <c r="BE17" s="757"/>
    </row>
    <row r="18" spans="1:57" ht="17.100000000000001" customHeight="1" x14ac:dyDescent="0.25">
      <c r="A18" s="759">
        <v>1</v>
      </c>
      <c r="B18" s="761">
        <v>0.4375</v>
      </c>
      <c r="C18" s="762"/>
      <c r="D18" s="765" t="str">
        <f>B8</f>
        <v>リスカーレ牧丘</v>
      </c>
      <c r="E18" s="766"/>
      <c r="F18" s="766"/>
      <c r="G18" s="766"/>
      <c r="H18" s="767"/>
      <c r="I18" s="771"/>
      <c r="J18" s="772"/>
      <c r="K18" s="775" t="s">
        <v>39</v>
      </c>
      <c r="L18" s="28"/>
      <c r="M18" s="19" t="s">
        <v>38</v>
      </c>
      <c r="N18" s="28"/>
      <c r="O18" s="777" t="s">
        <v>40</v>
      </c>
      <c r="P18" s="779"/>
      <c r="Q18" s="780"/>
      <c r="R18" s="783" t="str">
        <f>B12</f>
        <v>千塚ファミリーC</v>
      </c>
      <c r="S18" s="784"/>
      <c r="T18" s="784"/>
      <c r="U18" s="784"/>
      <c r="V18" s="785"/>
      <c r="W18" s="803" t="str">
        <f>B10</f>
        <v>スペリオール上吉田</v>
      </c>
      <c r="X18" s="804"/>
      <c r="Y18" s="804"/>
      <c r="Z18" s="804"/>
      <c r="AA18" s="805"/>
      <c r="AB18" s="803" t="str">
        <f>B4</f>
        <v>アバンソFC</v>
      </c>
      <c r="AC18" s="804"/>
      <c r="AD18" s="805"/>
      <c r="AE18" s="809">
        <v>1</v>
      </c>
      <c r="AF18" s="761">
        <v>0.4375</v>
      </c>
      <c r="AG18" s="762"/>
      <c r="AH18" s="810">
        <f>AF8</f>
        <v>3</v>
      </c>
      <c r="AI18" s="810"/>
      <c r="AJ18" s="810"/>
      <c r="AK18" s="810"/>
      <c r="AL18" s="810"/>
      <c r="AM18" s="812">
        <f>AP18+AP19</f>
        <v>0</v>
      </c>
      <c r="AN18" s="813"/>
      <c r="AO18" s="775" t="s">
        <v>39</v>
      </c>
      <c r="AP18" s="28"/>
      <c r="AQ18" s="19" t="s">
        <v>38</v>
      </c>
      <c r="AR18" s="28"/>
      <c r="AS18" s="777" t="s">
        <v>40</v>
      </c>
      <c r="AT18" s="796">
        <f>AR18+AR19</f>
        <v>0</v>
      </c>
      <c r="AU18" s="797"/>
      <c r="AV18" s="800">
        <f>AF12</f>
        <v>5</v>
      </c>
      <c r="AW18" s="800"/>
      <c r="AX18" s="802">
        <f>AF10</f>
        <v>4</v>
      </c>
      <c r="AY18" s="802"/>
      <c r="AZ18" s="758"/>
      <c r="BA18" s="758"/>
      <c r="BB18" s="758"/>
      <c r="BC18" s="802">
        <f>AF4</f>
        <v>1</v>
      </c>
      <c r="BD18" s="802"/>
      <c r="BE18" s="802"/>
    </row>
    <row r="19" spans="1:57" ht="17.100000000000001" customHeight="1" x14ac:dyDescent="0.25">
      <c r="A19" s="760"/>
      <c r="B19" s="763"/>
      <c r="C19" s="764"/>
      <c r="D19" s="768"/>
      <c r="E19" s="769"/>
      <c r="F19" s="769"/>
      <c r="G19" s="769"/>
      <c r="H19" s="770"/>
      <c r="I19" s="773"/>
      <c r="J19" s="774"/>
      <c r="K19" s="776"/>
      <c r="L19" s="25"/>
      <c r="M19" s="20" t="s">
        <v>38</v>
      </c>
      <c r="N19" s="25"/>
      <c r="O19" s="778"/>
      <c r="P19" s="781"/>
      <c r="Q19" s="782"/>
      <c r="R19" s="786"/>
      <c r="S19" s="787"/>
      <c r="T19" s="787"/>
      <c r="U19" s="787"/>
      <c r="V19" s="788"/>
      <c r="W19" s="806"/>
      <c r="X19" s="807"/>
      <c r="Y19" s="807"/>
      <c r="Z19" s="807"/>
      <c r="AA19" s="808"/>
      <c r="AB19" s="806"/>
      <c r="AC19" s="807"/>
      <c r="AD19" s="808"/>
      <c r="AE19" s="809"/>
      <c r="AF19" s="763"/>
      <c r="AG19" s="764"/>
      <c r="AH19" s="811"/>
      <c r="AI19" s="811"/>
      <c r="AJ19" s="811"/>
      <c r="AK19" s="811"/>
      <c r="AL19" s="811"/>
      <c r="AM19" s="814"/>
      <c r="AN19" s="815"/>
      <c r="AO19" s="776"/>
      <c r="AP19" s="25"/>
      <c r="AQ19" s="20" t="s">
        <v>38</v>
      </c>
      <c r="AR19" s="25"/>
      <c r="AS19" s="778"/>
      <c r="AT19" s="798"/>
      <c r="AU19" s="799"/>
      <c r="AV19" s="801"/>
      <c r="AW19" s="801"/>
      <c r="AX19" s="802"/>
      <c r="AY19" s="802"/>
      <c r="AZ19" s="758"/>
      <c r="BA19" s="758"/>
      <c r="BB19" s="758"/>
      <c r="BC19" s="802"/>
      <c r="BD19" s="802"/>
      <c r="BE19" s="802"/>
    </row>
    <row r="20" spans="1:57" ht="17.100000000000001" customHeight="1" x14ac:dyDescent="0.25">
      <c r="A20" s="759">
        <v>2</v>
      </c>
      <c r="B20" s="761">
        <v>0.47916666666666669</v>
      </c>
      <c r="C20" s="762"/>
      <c r="D20" s="816" t="str">
        <f>B4</f>
        <v>アバンソFC</v>
      </c>
      <c r="E20" s="817"/>
      <c r="F20" s="817"/>
      <c r="G20" s="817"/>
      <c r="H20" s="818"/>
      <c r="I20" s="771"/>
      <c r="J20" s="772"/>
      <c r="K20" s="775" t="s">
        <v>39</v>
      </c>
      <c r="L20" s="26"/>
      <c r="M20" s="19" t="s">
        <v>38</v>
      </c>
      <c r="N20" s="26"/>
      <c r="O20" s="777" t="s">
        <v>40</v>
      </c>
      <c r="P20" s="779"/>
      <c r="Q20" s="780"/>
      <c r="R20" s="783" t="str">
        <f>B6</f>
        <v>八田SSS</v>
      </c>
      <c r="S20" s="784"/>
      <c r="T20" s="784"/>
      <c r="U20" s="784"/>
      <c r="V20" s="785"/>
      <c r="W20" s="803" t="str">
        <f>B8</f>
        <v>リスカーレ牧丘</v>
      </c>
      <c r="X20" s="804"/>
      <c r="Y20" s="804"/>
      <c r="Z20" s="804"/>
      <c r="AA20" s="805"/>
      <c r="AB20" s="803" t="str">
        <f>B12</f>
        <v>千塚ファミリーC</v>
      </c>
      <c r="AC20" s="804"/>
      <c r="AD20" s="805"/>
      <c r="AE20" s="809">
        <v>2</v>
      </c>
      <c r="AF20" s="761">
        <v>0.47916666666666669</v>
      </c>
      <c r="AG20" s="762"/>
      <c r="AH20" s="822">
        <f>AF4</f>
        <v>1</v>
      </c>
      <c r="AI20" s="822"/>
      <c r="AJ20" s="822"/>
      <c r="AK20" s="822"/>
      <c r="AL20" s="822"/>
      <c r="AM20" s="812">
        <f>AP20+AP21</f>
        <v>0</v>
      </c>
      <c r="AN20" s="813"/>
      <c r="AO20" s="775" t="s">
        <v>39</v>
      </c>
      <c r="AP20" s="26"/>
      <c r="AQ20" s="19" t="s">
        <v>38</v>
      </c>
      <c r="AR20" s="26"/>
      <c r="AS20" s="777" t="s">
        <v>40</v>
      </c>
      <c r="AT20" s="796">
        <f>AR20+AR21</f>
        <v>0</v>
      </c>
      <c r="AU20" s="797"/>
      <c r="AV20" s="823">
        <f>AF6</f>
        <v>2</v>
      </c>
      <c r="AW20" s="823"/>
      <c r="AX20" s="802">
        <f>AF8</f>
        <v>3</v>
      </c>
      <c r="AY20" s="802"/>
      <c r="AZ20" s="758"/>
      <c r="BA20" s="758"/>
      <c r="BB20" s="758"/>
      <c r="BC20" s="802">
        <f>AF12</f>
        <v>5</v>
      </c>
      <c r="BD20" s="802"/>
      <c r="BE20" s="802"/>
    </row>
    <row r="21" spans="1:57" ht="17.100000000000001" customHeight="1" x14ac:dyDescent="0.25">
      <c r="A21" s="760"/>
      <c r="B21" s="763"/>
      <c r="C21" s="764"/>
      <c r="D21" s="819"/>
      <c r="E21" s="820"/>
      <c r="F21" s="820"/>
      <c r="G21" s="820"/>
      <c r="H21" s="821"/>
      <c r="I21" s="773"/>
      <c r="J21" s="774"/>
      <c r="K21" s="776"/>
      <c r="L21" s="25"/>
      <c r="M21" s="20" t="s">
        <v>38</v>
      </c>
      <c r="N21" s="27"/>
      <c r="O21" s="778"/>
      <c r="P21" s="781"/>
      <c r="Q21" s="782"/>
      <c r="R21" s="786"/>
      <c r="S21" s="787"/>
      <c r="T21" s="787"/>
      <c r="U21" s="787"/>
      <c r="V21" s="788"/>
      <c r="W21" s="806"/>
      <c r="X21" s="807"/>
      <c r="Y21" s="807"/>
      <c r="Z21" s="807"/>
      <c r="AA21" s="808"/>
      <c r="AB21" s="806"/>
      <c r="AC21" s="807"/>
      <c r="AD21" s="808"/>
      <c r="AE21" s="809"/>
      <c r="AF21" s="763"/>
      <c r="AG21" s="764"/>
      <c r="AH21" s="822"/>
      <c r="AI21" s="822"/>
      <c r="AJ21" s="822"/>
      <c r="AK21" s="822"/>
      <c r="AL21" s="822"/>
      <c r="AM21" s="814"/>
      <c r="AN21" s="815"/>
      <c r="AO21" s="776"/>
      <c r="AP21" s="25"/>
      <c r="AQ21" s="20" t="s">
        <v>38</v>
      </c>
      <c r="AR21" s="27"/>
      <c r="AS21" s="778"/>
      <c r="AT21" s="798"/>
      <c r="AU21" s="799"/>
      <c r="AV21" s="823"/>
      <c r="AW21" s="823"/>
      <c r="AX21" s="802"/>
      <c r="AY21" s="802"/>
      <c r="AZ21" s="758"/>
      <c r="BA21" s="758"/>
      <c r="BB21" s="758"/>
      <c r="BC21" s="802"/>
      <c r="BD21" s="802"/>
      <c r="BE21" s="802"/>
    </row>
    <row r="22" spans="1:57" ht="17.100000000000001" customHeight="1" x14ac:dyDescent="0.25">
      <c r="A22" s="759">
        <v>3</v>
      </c>
      <c r="B22" s="761">
        <v>0.52083333333333337</v>
      </c>
      <c r="C22" s="762"/>
      <c r="D22" s="816" t="str">
        <f>B10</f>
        <v>スペリオール上吉田</v>
      </c>
      <c r="E22" s="817"/>
      <c r="F22" s="817"/>
      <c r="G22" s="817"/>
      <c r="H22" s="818"/>
      <c r="I22" s="771"/>
      <c r="J22" s="772"/>
      <c r="K22" s="775" t="s">
        <v>39</v>
      </c>
      <c r="L22" s="28"/>
      <c r="M22" s="19" t="s">
        <v>38</v>
      </c>
      <c r="N22" s="28"/>
      <c r="O22" s="777" t="s">
        <v>40</v>
      </c>
      <c r="P22" s="779"/>
      <c r="Q22" s="780"/>
      <c r="R22" s="783" t="str">
        <f>B12</f>
        <v>千塚ファミリーC</v>
      </c>
      <c r="S22" s="784"/>
      <c r="T22" s="784"/>
      <c r="U22" s="784"/>
      <c r="V22" s="785"/>
      <c r="W22" s="803" t="str">
        <f>B4</f>
        <v>アバンソFC</v>
      </c>
      <c r="X22" s="804"/>
      <c r="Y22" s="804"/>
      <c r="Z22" s="804"/>
      <c r="AA22" s="805"/>
      <c r="AB22" s="803" t="str">
        <f>B6</f>
        <v>八田SSS</v>
      </c>
      <c r="AC22" s="804"/>
      <c r="AD22" s="805"/>
      <c r="AE22" s="809">
        <v>3</v>
      </c>
      <c r="AF22" s="761">
        <v>0.52083333333333337</v>
      </c>
      <c r="AG22" s="762"/>
      <c r="AH22" s="822">
        <f>AF10</f>
        <v>4</v>
      </c>
      <c r="AI22" s="822"/>
      <c r="AJ22" s="822"/>
      <c r="AK22" s="822"/>
      <c r="AL22" s="822"/>
      <c r="AM22" s="812">
        <f>AP22+AP23</f>
        <v>0</v>
      </c>
      <c r="AN22" s="813"/>
      <c r="AO22" s="775" t="s">
        <v>39</v>
      </c>
      <c r="AP22" s="28"/>
      <c r="AQ22" s="19" t="s">
        <v>38</v>
      </c>
      <c r="AR22" s="28"/>
      <c r="AS22" s="777" t="s">
        <v>40</v>
      </c>
      <c r="AT22" s="796">
        <f>AR22+AR23</f>
        <v>0</v>
      </c>
      <c r="AU22" s="797"/>
      <c r="AV22" s="823">
        <f>AF12</f>
        <v>5</v>
      </c>
      <c r="AW22" s="823"/>
      <c r="AX22" s="802">
        <f>AF4</f>
        <v>1</v>
      </c>
      <c r="AY22" s="802"/>
      <c r="AZ22" s="758"/>
      <c r="BA22" s="758"/>
      <c r="BB22" s="758"/>
      <c r="BC22" s="802">
        <f>AF6</f>
        <v>2</v>
      </c>
      <c r="BD22" s="802"/>
      <c r="BE22" s="802"/>
    </row>
    <row r="23" spans="1:57" ht="17.100000000000001" customHeight="1" x14ac:dyDescent="0.25">
      <c r="A23" s="760"/>
      <c r="B23" s="763"/>
      <c r="C23" s="764"/>
      <c r="D23" s="819"/>
      <c r="E23" s="820"/>
      <c r="F23" s="820"/>
      <c r="G23" s="820"/>
      <c r="H23" s="821"/>
      <c r="I23" s="773"/>
      <c r="J23" s="774"/>
      <c r="K23" s="776"/>
      <c r="L23" s="25"/>
      <c r="M23" s="20" t="s">
        <v>38</v>
      </c>
      <c r="N23" s="25"/>
      <c r="O23" s="778"/>
      <c r="P23" s="781"/>
      <c r="Q23" s="782"/>
      <c r="R23" s="786"/>
      <c r="S23" s="787"/>
      <c r="T23" s="787"/>
      <c r="U23" s="787"/>
      <c r="V23" s="788"/>
      <c r="W23" s="806"/>
      <c r="X23" s="807"/>
      <c r="Y23" s="807"/>
      <c r="Z23" s="807"/>
      <c r="AA23" s="808"/>
      <c r="AB23" s="806"/>
      <c r="AC23" s="807"/>
      <c r="AD23" s="808"/>
      <c r="AE23" s="809"/>
      <c r="AF23" s="763"/>
      <c r="AG23" s="764"/>
      <c r="AH23" s="822"/>
      <c r="AI23" s="822"/>
      <c r="AJ23" s="822"/>
      <c r="AK23" s="822"/>
      <c r="AL23" s="822"/>
      <c r="AM23" s="814"/>
      <c r="AN23" s="815"/>
      <c r="AO23" s="776"/>
      <c r="AP23" s="25"/>
      <c r="AQ23" s="20" t="s">
        <v>38</v>
      </c>
      <c r="AR23" s="25"/>
      <c r="AS23" s="778"/>
      <c r="AT23" s="798"/>
      <c r="AU23" s="799"/>
      <c r="AV23" s="823"/>
      <c r="AW23" s="823"/>
      <c r="AX23" s="802"/>
      <c r="AY23" s="802"/>
      <c r="AZ23" s="758"/>
      <c r="BA23" s="758"/>
      <c r="BB23" s="758"/>
      <c r="BC23" s="802"/>
      <c r="BD23" s="802"/>
      <c r="BE23" s="802"/>
    </row>
    <row r="24" spans="1:57" ht="17.100000000000001" customHeight="1" x14ac:dyDescent="0.25">
      <c r="A24" s="759">
        <v>4</v>
      </c>
      <c r="B24" s="761">
        <v>0.5625</v>
      </c>
      <c r="C24" s="762"/>
      <c r="D24" s="816" t="str">
        <f>B6</f>
        <v>八田SSS</v>
      </c>
      <c r="E24" s="817"/>
      <c r="F24" s="817"/>
      <c r="G24" s="817"/>
      <c r="H24" s="818"/>
      <c r="I24" s="771"/>
      <c r="J24" s="772"/>
      <c r="K24" s="775" t="s">
        <v>39</v>
      </c>
      <c r="L24" s="15"/>
      <c r="M24" s="7" t="s">
        <v>38</v>
      </c>
      <c r="N24" s="15"/>
      <c r="O24" s="777" t="s">
        <v>40</v>
      </c>
      <c r="P24" s="779"/>
      <c r="Q24" s="780"/>
      <c r="R24" s="783" t="str">
        <f>B8</f>
        <v>リスカーレ牧丘</v>
      </c>
      <c r="S24" s="784"/>
      <c r="T24" s="784"/>
      <c r="U24" s="784"/>
      <c r="V24" s="785"/>
      <c r="W24" s="803" t="str">
        <f>B12</f>
        <v>千塚ファミリーC</v>
      </c>
      <c r="X24" s="804"/>
      <c r="Y24" s="804"/>
      <c r="Z24" s="804"/>
      <c r="AA24" s="805"/>
      <c r="AB24" s="803" t="str">
        <f>B10</f>
        <v>スペリオール上吉田</v>
      </c>
      <c r="AC24" s="804"/>
      <c r="AD24" s="805"/>
      <c r="AE24" s="809">
        <v>4</v>
      </c>
      <c r="AF24" s="761">
        <v>0.5625</v>
      </c>
      <c r="AG24" s="762"/>
      <c r="AH24" s="822">
        <f>AF6</f>
        <v>2</v>
      </c>
      <c r="AI24" s="822"/>
      <c r="AJ24" s="822"/>
      <c r="AK24" s="822"/>
      <c r="AL24" s="822"/>
      <c r="AM24" s="824">
        <f>AP24+AP25</f>
        <v>0</v>
      </c>
      <c r="AN24" s="825"/>
      <c r="AO24" s="826" t="s">
        <v>39</v>
      </c>
      <c r="AP24" s="15"/>
      <c r="AQ24" s="7" t="s">
        <v>38</v>
      </c>
      <c r="AR24" s="15"/>
      <c r="AS24" s="827" t="s">
        <v>40</v>
      </c>
      <c r="AT24" s="828">
        <f>AR24+AR25</f>
        <v>0</v>
      </c>
      <c r="AU24" s="829"/>
      <c r="AV24" s="823">
        <f>AF8</f>
        <v>3</v>
      </c>
      <c r="AW24" s="823"/>
      <c r="AX24" s="802">
        <f>AF12</f>
        <v>5</v>
      </c>
      <c r="AY24" s="802"/>
      <c r="AZ24" s="758"/>
      <c r="BA24" s="758"/>
      <c r="BB24" s="758"/>
      <c r="BC24" s="802">
        <f>AF10</f>
        <v>4</v>
      </c>
      <c r="BD24" s="802"/>
      <c r="BE24" s="802"/>
    </row>
    <row r="25" spans="1:57" ht="17.100000000000001" customHeight="1" x14ac:dyDescent="0.25">
      <c r="A25" s="760"/>
      <c r="B25" s="763"/>
      <c r="C25" s="764"/>
      <c r="D25" s="819"/>
      <c r="E25" s="820"/>
      <c r="F25" s="820"/>
      <c r="G25" s="820"/>
      <c r="H25" s="821"/>
      <c r="I25" s="773"/>
      <c r="J25" s="774"/>
      <c r="K25" s="776"/>
      <c r="L25" s="25"/>
      <c r="M25" s="20" t="s">
        <v>38</v>
      </c>
      <c r="N25" s="25"/>
      <c r="O25" s="778"/>
      <c r="P25" s="781"/>
      <c r="Q25" s="782"/>
      <c r="R25" s="786"/>
      <c r="S25" s="787"/>
      <c r="T25" s="787"/>
      <c r="U25" s="787"/>
      <c r="V25" s="788"/>
      <c r="W25" s="806"/>
      <c r="X25" s="807"/>
      <c r="Y25" s="807"/>
      <c r="Z25" s="807"/>
      <c r="AA25" s="808"/>
      <c r="AB25" s="806"/>
      <c r="AC25" s="807"/>
      <c r="AD25" s="808"/>
      <c r="AE25" s="809"/>
      <c r="AF25" s="763"/>
      <c r="AG25" s="764"/>
      <c r="AH25" s="822"/>
      <c r="AI25" s="822"/>
      <c r="AJ25" s="822"/>
      <c r="AK25" s="822"/>
      <c r="AL25" s="822"/>
      <c r="AM25" s="814"/>
      <c r="AN25" s="815"/>
      <c r="AO25" s="776"/>
      <c r="AP25" s="25"/>
      <c r="AQ25" s="20" t="s">
        <v>38</v>
      </c>
      <c r="AR25" s="25"/>
      <c r="AS25" s="778"/>
      <c r="AT25" s="798"/>
      <c r="AU25" s="799"/>
      <c r="AV25" s="823"/>
      <c r="AW25" s="823"/>
      <c r="AX25" s="802"/>
      <c r="AY25" s="802"/>
      <c r="AZ25" s="758"/>
      <c r="BA25" s="758"/>
      <c r="BB25" s="758"/>
      <c r="BC25" s="802"/>
      <c r="BD25" s="802"/>
      <c r="BE25" s="802"/>
    </row>
    <row r="26" spans="1:57" ht="17.100000000000001" customHeight="1" x14ac:dyDescent="0.25">
      <c r="A26" s="759">
        <v>5</v>
      </c>
      <c r="B26" s="761">
        <v>0.60416666666666663</v>
      </c>
      <c r="C26" s="762"/>
      <c r="D26" s="816" t="str">
        <f>B4</f>
        <v>アバンソFC</v>
      </c>
      <c r="E26" s="817"/>
      <c r="F26" s="817"/>
      <c r="G26" s="817"/>
      <c r="H26" s="818"/>
      <c r="I26" s="771"/>
      <c r="J26" s="772"/>
      <c r="K26" s="775" t="s">
        <v>39</v>
      </c>
      <c r="L26" s="26"/>
      <c r="M26" s="19" t="s">
        <v>38</v>
      </c>
      <c r="N26" s="28"/>
      <c r="O26" s="777" t="s">
        <v>40</v>
      </c>
      <c r="P26" s="779"/>
      <c r="Q26" s="780"/>
      <c r="R26" s="783" t="str">
        <f>B10</f>
        <v>スペリオール上吉田</v>
      </c>
      <c r="S26" s="784"/>
      <c r="T26" s="784"/>
      <c r="U26" s="784"/>
      <c r="V26" s="785"/>
      <c r="W26" s="803" t="str">
        <f>B6</f>
        <v>八田SSS</v>
      </c>
      <c r="X26" s="804"/>
      <c r="Y26" s="804"/>
      <c r="Z26" s="804"/>
      <c r="AA26" s="805"/>
      <c r="AB26" s="803" t="str">
        <f>B8</f>
        <v>リスカーレ牧丘</v>
      </c>
      <c r="AC26" s="804"/>
      <c r="AD26" s="805"/>
      <c r="AE26" s="809">
        <v>5</v>
      </c>
      <c r="AF26" s="761">
        <v>0.60416666666666663</v>
      </c>
      <c r="AG26" s="762"/>
      <c r="AH26" s="822">
        <f>AF4</f>
        <v>1</v>
      </c>
      <c r="AI26" s="822"/>
      <c r="AJ26" s="822"/>
      <c r="AK26" s="822"/>
      <c r="AL26" s="822"/>
      <c r="AM26" s="812">
        <f>AP26+AP27</f>
        <v>0</v>
      </c>
      <c r="AN26" s="813"/>
      <c r="AO26" s="775" t="s">
        <v>39</v>
      </c>
      <c r="AP26" s="26"/>
      <c r="AQ26" s="19" t="s">
        <v>38</v>
      </c>
      <c r="AR26" s="28"/>
      <c r="AS26" s="777" t="s">
        <v>40</v>
      </c>
      <c r="AT26" s="796">
        <f>AR26+AR27</f>
        <v>0</v>
      </c>
      <c r="AU26" s="797"/>
      <c r="AV26" s="823">
        <f>AF10</f>
        <v>4</v>
      </c>
      <c r="AW26" s="823"/>
      <c r="AX26" s="802">
        <f>AF6</f>
        <v>2</v>
      </c>
      <c r="AY26" s="802"/>
      <c r="AZ26" s="758"/>
      <c r="BA26" s="758"/>
      <c r="BB26" s="758"/>
      <c r="BC26" s="802">
        <f>AF8</f>
        <v>3</v>
      </c>
      <c r="BD26" s="802"/>
      <c r="BE26" s="802"/>
    </row>
    <row r="27" spans="1:57" ht="17.100000000000001" customHeight="1" x14ac:dyDescent="0.25">
      <c r="A27" s="760"/>
      <c r="B27" s="763"/>
      <c r="C27" s="764"/>
      <c r="D27" s="819"/>
      <c r="E27" s="820"/>
      <c r="F27" s="820"/>
      <c r="G27" s="820"/>
      <c r="H27" s="821"/>
      <c r="I27" s="773"/>
      <c r="J27" s="774"/>
      <c r="K27" s="776"/>
      <c r="L27" s="25"/>
      <c r="M27" s="20" t="s">
        <v>38</v>
      </c>
      <c r="N27" s="25"/>
      <c r="O27" s="778"/>
      <c r="P27" s="781"/>
      <c r="Q27" s="782"/>
      <c r="R27" s="786"/>
      <c r="S27" s="787"/>
      <c r="T27" s="787"/>
      <c r="U27" s="787"/>
      <c r="V27" s="788"/>
      <c r="W27" s="806"/>
      <c r="X27" s="807"/>
      <c r="Y27" s="807"/>
      <c r="Z27" s="807"/>
      <c r="AA27" s="808"/>
      <c r="AB27" s="806"/>
      <c r="AC27" s="807"/>
      <c r="AD27" s="808"/>
      <c r="AE27" s="809"/>
      <c r="AF27" s="763"/>
      <c r="AG27" s="764"/>
      <c r="AH27" s="822"/>
      <c r="AI27" s="822"/>
      <c r="AJ27" s="822"/>
      <c r="AK27" s="822"/>
      <c r="AL27" s="822"/>
      <c r="AM27" s="814"/>
      <c r="AN27" s="815"/>
      <c r="AO27" s="776"/>
      <c r="AP27" s="25"/>
      <c r="AQ27" s="20" t="s">
        <v>38</v>
      </c>
      <c r="AR27" s="25"/>
      <c r="AS27" s="778"/>
      <c r="AT27" s="798"/>
      <c r="AU27" s="799"/>
      <c r="AV27" s="823"/>
      <c r="AW27" s="823"/>
      <c r="AX27" s="802"/>
      <c r="AY27" s="802"/>
      <c r="AZ27" s="758"/>
      <c r="BA27" s="758"/>
      <c r="BB27" s="758"/>
      <c r="BC27" s="802"/>
      <c r="BD27" s="802"/>
      <c r="BE27" s="802"/>
    </row>
    <row r="28" spans="1:57" ht="17.100000000000001" customHeight="1" x14ac:dyDescent="0.25">
      <c r="A28" s="284"/>
      <c r="B28" s="284"/>
      <c r="C28" s="141"/>
      <c r="D28" s="16"/>
      <c r="E28" s="17"/>
      <c r="F28" s="17"/>
      <c r="G28" s="17"/>
      <c r="H28" s="17"/>
      <c r="I28" s="18"/>
      <c r="J28" s="10"/>
      <c r="K28" s="13"/>
      <c r="M28" s="12"/>
      <c r="O28" s="13"/>
      <c r="P28" s="18"/>
      <c r="Q28" s="10"/>
      <c r="R28" s="17"/>
      <c r="S28" s="17"/>
      <c r="T28" s="17"/>
      <c r="U28" s="17"/>
      <c r="V28" s="17"/>
      <c r="AE28" s="284"/>
      <c r="AF28" s="284"/>
      <c r="AG28" s="141"/>
      <c r="AH28" s="16"/>
      <c r="AI28" s="17"/>
      <c r="AJ28" s="17"/>
      <c r="AK28" s="17"/>
      <c r="AL28" s="17"/>
      <c r="AM28" s="18"/>
      <c r="AN28" s="10"/>
      <c r="AO28" s="13"/>
      <c r="AQ28" s="12"/>
      <c r="AS28" s="13"/>
      <c r="AT28" s="18"/>
      <c r="AU28" s="10"/>
      <c r="AV28" s="17"/>
      <c r="AW28" s="17"/>
    </row>
    <row r="29" spans="1:57" ht="17.100000000000001" customHeight="1" x14ac:dyDescent="0.25">
      <c r="A29" s="280"/>
      <c r="B29" s="280"/>
      <c r="C29" s="10"/>
      <c r="D29" s="10"/>
      <c r="E29" s="10"/>
      <c r="F29" s="10"/>
      <c r="G29" s="10"/>
      <c r="H29" s="10"/>
      <c r="R29" s="739" t="s">
        <v>98</v>
      </c>
      <c r="S29" s="739"/>
      <c r="T29" s="739"/>
      <c r="U29" s="739"/>
      <c r="V29" s="739"/>
      <c r="W29" s="740" t="s">
        <v>408</v>
      </c>
      <c r="X29" s="740"/>
      <c r="Y29" s="740"/>
      <c r="Z29" s="740"/>
      <c r="AA29" s="740"/>
      <c r="AB29" s="740"/>
      <c r="AC29" s="740"/>
      <c r="AE29" s="280"/>
      <c r="AF29" s="280"/>
      <c r="AG29" s="10"/>
      <c r="AH29" s="10"/>
      <c r="AI29" s="10"/>
      <c r="AJ29" s="10"/>
      <c r="AK29" s="10"/>
      <c r="AL29" s="10"/>
    </row>
    <row r="30" spans="1:57" ht="17.100000000000001" customHeight="1" x14ac:dyDescent="0.25">
      <c r="A30" s="789" t="s">
        <v>5</v>
      </c>
      <c r="B30" s="743" t="s">
        <v>6</v>
      </c>
      <c r="C30" s="744"/>
      <c r="D30" s="747" t="str">
        <f>D16</f>
        <v>G</v>
      </c>
      <c r="E30" s="748"/>
      <c r="F30" s="748" t="s">
        <v>29</v>
      </c>
      <c r="G30" s="748"/>
      <c r="H30" s="748"/>
      <c r="I30" s="748" t="s">
        <v>17</v>
      </c>
      <c r="J30" s="748"/>
      <c r="K30" s="748"/>
      <c r="L30" s="751" t="s">
        <v>409</v>
      </c>
      <c r="M30" s="751"/>
      <c r="N30" s="751"/>
      <c r="O30" s="751"/>
      <c r="P30" s="751"/>
      <c r="Q30" s="751"/>
      <c r="R30" s="751"/>
      <c r="S30" s="751"/>
      <c r="T30" s="751"/>
      <c r="U30" s="751"/>
      <c r="V30" s="752"/>
      <c r="W30" s="757" t="s">
        <v>37</v>
      </c>
      <c r="X30" s="757"/>
      <c r="Y30" s="758"/>
      <c r="Z30" s="758"/>
      <c r="AA30" s="758"/>
      <c r="AB30" s="757" t="s">
        <v>8</v>
      </c>
      <c r="AC30" s="757"/>
      <c r="AD30" s="757"/>
      <c r="AE30" s="789" t="s">
        <v>5</v>
      </c>
      <c r="AF30" s="789"/>
      <c r="AG30" s="757" t="s">
        <v>6</v>
      </c>
      <c r="AH30" s="790" t="str">
        <f>AH16</f>
        <v>Ａ</v>
      </c>
      <c r="AI30" s="791"/>
      <c r="AJ30" s="791" t="s">
        <v>29</v>
      </c>
      <c r="AK30" s="791"/>
      <c r="AL30" s="791"/>
      <c r="AM30" s="791" t="s">
        <v>17</v>
      </c>
      <c r="AN30" s="791"/>
      <c r="AO30" s="791"/>
      <c r="AP30" s="791" t="str">
        <f>L30</f>
        <v>八田小学校G</v>
      </c>
      <c r="AQ30" s="791"/>
      <c r="AR30" s="791"/>
      <c r="AS30" s="791"/>
      <c r="AT30" s="791"/>
      <c r="AU30" s="791"/>
      <c r="AV30" s="791"/>
      <c r="AW30" s="794"/>
      <c r="AX30" s="757" t="s">
        <v>37</v>
      </c>
      <c r="AY30" s="757"/>
      <c r="AZ30" s="758"/>
      <c r="BA30" s="758"/>
      <c r="BB30" s="758"/>
      <c r="BC30" s="757" t="s">
        <v>8</v>
      </c>
      <c r="BD30" s="757"/>
      <c r="BE30" s="757"/>
    </row>
    <row r="31" spans="1:57" ht="17.100000000000001" customHeight="1" x14ac:dyDescent="0.25">
      <c r="A31" s="789"/>
      <c r="B31" s="745"/>
      <c r="C31" s="746"/>
      <c r="D31" s="749"/>
      <c r="E31" s="750"/>
      <c r="F31" s="750"/>
      <c r="G31" s="750"/>
      <c r="H31" s="750"/>
      <c r="I31" s="750"/>
      <c r="J31" s="750"/>
      <c r="K31" s="750"/>
      <c r="L31" s="753"/>
      <c r="M31" s="753"/>
      <c r="N31" s="753"/>
      <c r="O31" s="753"/>
      <c r="P31" s="753"/>
      <c r="Q31" s="753"/>
      <c r="R31" s="753"/>
      <c r="S31" s="753"/>
      <c r="T31" s="753"/>
      <c r="U31" s="753"/>
      <c r="V31" s="754"/>
      <c r="W31" s="757"/>
      <c r="X31" s="757"/>
      <c r="Y31" s="758"/>
      <c r="Z31" s="758"/>
      <c r="AA31" s="758"/>
      <c r="AB31" s="757"/>
      <c r="AC31" s="757"/>
      <c r="AD31" s="757"/>
      <c r="AE31" s="789"/>
      <c r="AF31" s="789"/>
      <c r="AG31" s="757"/>
      <c r="AH31" s="792"/>
      <c r="AI31" s="793"/>
      <c r="AJ31" s="793"/>
      <c r="AK31" s="793"/>
      <c r="AL31" s="793"/>
      <c r="AM31" s="793"/>
      <c r="AN31" s="793"/>
      <c r="AO31" s="793"/>
      <c r="AP31" s="793"/>
      <c r="AQ31" s="793"/>
      <c r="AR31" s="793"/>
      <c r="AS31" s="793"/>
      <c r="AT31" s="793"/>
      <c r="AU31" s="793"/>
      <c r="AV31" s="793"/>
      <c r="AW31" s="795"/>
      <c r="AX31" s="757"/>
      <c r="AY31" s="757"/>
      <c r="AZ31" s="758"/>
      <c r="BA31" s="758"/>
      <c r="BB31" s="758"/>
      <c r="BC31" s="757"/>
      <c r="BD31" s="757"/>
      <c r="BE31" s="757"/>
    </row>
    <row r="32" spans="1:57" ht="17.100000000000001" customHeight="1" x14ac:dyDescent="0.25">
      <c r="A32" s="809">
        <v>1</v>
      </c>
      <c r="B32" s="761">
        <v>0.41666666666666669</v>
      </c>
      <c r="C32" s="762"/>
      <c r="D32" s="831" t="str">
        <f>B6</f>
        <v>八田SSS</v>
      </c>
      <c r="E32" s="831"/>
      <c r="F32" s="831"/>
      <c r="G32" s="831"/>
      <c r="H32" s="831"/>
      <c r="I32" s="771"/>
      <c r="J32" s="832"/>
      <c r="K32" s="775" t="s">
        <v>39</v>
      </c>
      <c r="L32" s="28"/>
      <c r="M32" s="19" t="s">
        <v>38</v>
      </c>
      <c r="N32" s="28"/>
      <c r="O32" s="777" t="s">
        <v>40</v>
      </c>
      <c r="P32" s="779"/>
      <c r="Q32" s="835"/>
      <c r="R32" s="800" t="str">
        <f>B10</f>
        <v>スペリオール上吉田</v>
      </c>
      <c r="S32" s="800"/>
      <c r="T32" s="800"/>
      <c r="U32" s="800"/>
      <c r="V32" s="800"/>
      <c r="W32" s="837" t="str">
        <f>B4</f>
        <v>アバンソFC</v>
      </c>
      <c r="X32" s="837"/>
      <c r="Y32" s="758"/>
      <c r="Z32" s="758"/>
      <c r="AA32" s="758"/>
      <c r="AB32" s="837" t="str">
        <f>B12</f>
        <v>千塚ファミリーC</v>
      </c>
      <c r="AC32" s="837"/>
      <c r="AD32" s="837"/>
      <c r="AE32" s="809">
        <v>1</v>
      </c>
      <c r="AF32" s="809"/>
      <c r="AG32" s="830">
        <v>0.41666666666666669</v>
      </c>
      <c r="AH32" s="831">
        <f>AF6</f>
        <v>2</v>
      </c>
      <c r="AI32" s="831"/>
      <c r="AJ32" s="831"/>
      <c r="AK32" s="831"/>
      <c r="AL32" s="831"/>
      <c r="AM32" s="812">
        <f>AP32+AP33</f>
        <v>0</v>
      </c>
      <c r="AN32" s="813"/>
      <c r="AO32" s="775" t="s">
        <v>39</v>
      </c>
      <c r="AP32" s="28"/>
      <c r="AQ32" s="19" t="s">
        <v>38</v>
      </c>
      <c r="AR32" s="28"/>
      <c r="AS32" s="777" t="s">
        <v>40</v>
      </c>
      <c r="AT32" s="796">
        <f>AR32+AR33</f>
        <v>0</v>
      </c>
      <c r="AU32" s="797"/>
      <c r="AV32" s="800">
        <f>AF10</f>
        <v>4</v>
      </c>
      <c r="AW32" s="800"/>
      <c r="AX32" s="837">
        <f>AF4</f>
        <v>1</v>
      </c>
      <c r="AY32" s="837"/>
      <c r="AZ32" s="758"/>
      <c r="BA32" s="758"/>
      <c r="BB32" s="758"/>
      <c r="BC32" s="837">
        <f>AF12</f>
        <v>5</v>
      </c>
      <c r="BD32" s="837"/>
      <c r="BE32" s="837"/>
    </row>
    <row r="33" spans="1:58" ht="17.100000000000001" customHeight="1" x14ac:dyDescent="0.25">
      <c r="A33" s="809"/>
      <c r="B33" s="763"/>
      <c r="C33" s="764"/>
      <c r="D33" s="822"/>
      <c r="E33" s="822"/>
      <c r="F33" s="822"/>
      <c r="G33" s="822"/>
      <c r="H33" s="822"/>
      <c r="I33" s="833"/>
      <c r="J33" s="834"/>
      <c r="K33" s="776"/>
      <c r="L33" s="25"/>
      <c r="M33" s="20" t="s">
        <v>38</v>
      </c>
      <c r="N33" s="25"/>
      <c r="O33" s="778"/>
      <c r="P33" s="781"/>
      <c r="Q33" s="836"/>
      <c r="R33" s="823"/>
      <c r="S33" s="823"/>
      <c r="T33" s="823"/>
      <c r="U33" s="823"/>
      <c r="V33" s="823"/>
      <c r="W33" s="837"/>
      <c r="X33" s="837"/>
      <c r="Y33" s="758"/>
      <c r="Z33" s="758"/>
      <c r="AA33" s="758"/>
      <c r="AB33" s="837"/>
      <c r="AC33" s="837"/>
      <c r="AD33" s="837"/>
      <c r="AE33" s="809"/>
      <c r="AF33" s="809"/>
      <c r="AG33" s="738"/>
      <c r="AH33" s="822"/>
      <c r="AI33" s="822"/>
      <c r="AJ33" s="822"/>
      <c r="AK33" s="822"/>
      <c r="AL33" s="822"/>
      <c r="AM33" s="814"/>
      <c r="AN33" s="815"/>
      <c r="AO33" s="776"/>
      <c r="AP33" s="25"/>
      <c r="AQ33" s="20" t="s">
        <v>38</v>
      </c>
      <c r="AR33" s="25"/>
      <c r="AS33" s="778"/>
      <c r="AT33" s="798"/>
      <c r="AU33" s="799"/>
      <c r="AV33" s="823"/>
      <c r="AW33" s="823"/>
      <c r="AX33" s="837"/>
      <c r="AY33" s="837"/>
      <c r="AZ33" s="758"/>
      <c r="BA33" s="758"/>
      <c r="BB33" s="758"/>
      <c r="BC33" s="837"/>
      <c r="BD33" s="837"/>
      <c r="BE33" s="837"/>
    </row>
    <row r="34" spans="1:58" ht="17.100000000000001" customHeight="1" x14ac:dyDescent="0.25">
      <c r="A34" s="809">
        <v>2</v>
      </c>
      <c r="B34" s="761">
        <v>0.45833333333333331</v>
      </c>
      <c r="C34" s="762"/>
      <c r="D34" s="822" t="str">
        <f>B4</f>
        <v>アバンソFC</v>
      </c>
      <c r="E34" s="822"/>
      <c r="F34" s="822"/>
      <c r="G34" s="822"/>
      <c r="H34" s="822"/>
      <c r="I34" s="771"/>
      <c r="J34" s="832"/>
      <c r="K34" s="775" t="s">
        <v>39</v>
      </c>
      <c r="L34" s="28"/>
      <c r="M34" s="19" t="s">
        <v>38</v>
      </c>
      <c r="N34" s="28"/>
      <c r="O34" s="777" t="s">
        <v>40</v>
      </c>
      <c r="P34" s="779"/>
      <c r="Q34" s="835"/>
      <c r="R34" s="823" t="str">
        <f>B8</f>
        <v>リスカーレ牧丘</v>
      </c>
      <c r="S34" s="823"/>
      <c r="T34" s="823"/>
      <c r="U34" s="823"/>
      <c r="V34" s="823"/>
      <c r="W34" s="837" t="str">
        <f>B6</f>
        <v>八田SSS</v>
      </c>
      <c r="X34" s="837"/>
      <c r="Y34" s="758"/>
      <c r="Z34" s="758"/>
      <c r="AA34" s="758"/>
      <c r="AB34" s="837" t="str">
        <f>B10</f>
        <v>スペリオール上吉田</v>
      </c>
      <c r="AC34" s="837"/>
      <c r="AD34" s="837"/>
      <c r="AE34" s="809">
        <v>2</v>
      </c>
      <c r="AF34" s="809"/>
      <c r="AG34" s="830">
        <v>0.45833333333333331</v>
      </c>
      <c r="AH34" s="822">
        <f>AF4</f>
        <v>1</v>
      </c>
      <c r="AI34" s="822"/>
      <c r="AJ34" s="822"/>
      <c r="AK34" s="822"/>
      <c r="AL34" s="822"/>
      <c r="AM34" s="812">
        <f>AP34+AP35</f>
        <v>0</v>
      </c>
      <c r="AN34" s="813"/>
      <c r="AO34" s="775" t="s">
        <v>39</v>
      </c>
      <c r="AP34" s="28"/>
      <c r="AQ34" s="19" t="s">
        <v>38</v>
      </c>
      <c r="AR34" s="28"/>
      <c r="AS34" s="777" t="s">
        <v>40</v>
      </c>
      <c r="AT34" s="796">
        <f>AR34+AR35</f>
        <v>0</v>
      </c>
      <c r="AU34" s="797"/>
      <c r="AV34" s="823">
        <f>AF8</f>
        <v>3</v>
      </c>
      <c r="AW34" s="823"/>
      <c r="AX34" s="837">
        <f>AF6</f>
        <v>2</v>
      </c>
      <c r="AY34" s="837"/>
      <c r="AZ34" s="758"/>
      <c r="BA34" s="758"/>
      <c r="BB34" s="758"/>
      <c r="BC34" s="837">
        <f>AF10</f>
        <v>4</v>
      </c>
      <c r="BD34" s="837"/>
      <c r="BE34" s="837"/>
    </row>
    <row r="35" spans="1:58" ht="17.100000000000001" customHeight="1" x14ac:dyDescent="0.25">
      <c r="A35" s="809"/>
      <c r="B35" s="763"/>
      <c r="C35" s="764"/>
      <c r="D35" s="822"/>
      <c r="E35" s="822"/>
      <c r="F35" s="822"/>
      <c r="G35" s="822"/>
      <c r="H35" s="822"/>
      <c r="I35" s="833"/>
      <c r="J35" s="834"/>
      <c r="K35" s="776"/>
      <c r="L35" s="25"/>
      <c r="M35" s="20" t="s">
        <v>38</v>
      </c>
      <c r="N35" s="25"/>
      <c r="O35" s="778"/>
      <c r="P35" s="781"/>
      <c r="Q35" s="836"/>
      <c r="R35" s="823"/>
      <c r="S35" s="823"/>
      <c r="T35" s="823"/>
      <c r="U35" s="823"/>
      <c r="V35" s="823"/>
      <c r="W35" s="837"/>
      <c r="X35" s="837"/>
      <c r="Y35" s="758"/>
      <c r="Z35" s="758"/>
      <c r="AA35" s="758"/>
      <c r="AB35" s="837"/>
      <c r="AC35" s="837"/>
      <c r="AD35" s="837"/>
      <c r="AE35" s="809"/>
      <c r="AF35" s="809"/>
      <c r="AG35" s="738"/>
      <c r="AH35" s="822"/>
      <c r="AI35" s="822"/>
      <c r="AJ35" s="822"/>
      <c r="AK35" s="822"/>
      <c r="AL35" s="822"/>
      <c r="AM35" s="814"/>
      <c r="AN35" s="815"/>
      <c r="AO35" s="776"/>
      <c r="AP35" s="25"/>
      <c r="AQ35" s="20" t="s">
        <v>38</v>
      </c>
      <c r="AR35" s="25"/>
      <c r="AS35" s="778"/>
      <c r="AT35" s="798"/>
      <c r="AU35" s="799"/>
      <c r="AV35" s="823"/>
      <c r="AW35" s="823"/>
      <c r="AX35" s="837"/>
      <c r="AY35" s="837"/>
      <c r="AZ35" s="758"/>
      <c r="BA35" s="758"/>
      <c r="BB35" s="758"/>
      <c r="BC35" s="837"/>
      <c r="BD35" s="837"/>
      <c r="BE35" s="837"/>
    </row>
    <row r="36" spans="1:58" ht="17.100000000000001" customHeight="1" x14ac:dyDescent="0.25">
      <c r="A36" s="809">
        <v>3</v>
      </c>
      <c r="B36" s="761">
        <v>0.5</v>
      </c>
      <c r="C36" s="762"/>
      <c r="D36" s="822" t="str">
        <f>B6</f>
        <v>八田SSS</v>
      </c>
      <c r="E36" s="822"/>
      <c r="F36" s="822"/>
      <c r="G36" s="822"/>
      <c r="H36" s="822"/>
      <c r="I36" s="771"/>
      <c r="J36" s="832"/>
      <c r="K36" s="775" t="s">
        <v>39</v>
      </c>
      <c r="L36" s="28"/>
      <c r="M36" s="19" t="s">
        <v>38</v>
      </c>
      <c r="N36" s="28"/>
      <c r="O36" s="777" t="s">
        <v>40</v>
      </c>
      <c r="P36" s="779"/>
      <c r="Q36" s="835"/>
      <c r="R36" s="823" t="str">
        <f>B12</f>
        <v>千塚ファミリーC</v>
      </c>
      <c r="S36" s="823"/>
      <c r="T36" s="823"/>
      <c r="U36" s="823"/>
      <c r="V36" s="823"/>
      <c r="W36" s="837" t="str">
        <f>B8</f>
        <v>リスカーレ牧丘</v>
      </c>
      <c r="X36" s="837"/>
      <c r="Y36" s="758"/>
      <c r="Z36" s="758"/>
      <c r="AA36" s="758"/>
      <c r="AB36" s="837" t="str">
        <f>B4</f>
        <v>アバンソFC</v>
      </c>
      <c r="AC36" s="837"/>
      <c r="AD36" s="837"/>
      <c r="AE36" s="809">
        <v>3</v>
      </c>
      <c r="AF36" s="809"/>
      <c r="AG36" s="830">
        <v>0.5</v>
      </c>
      <c r="AH36" s="822">
        <f>AF6</f>
        <v>2</v>
      </c>
      <c r="AI36" s="822"/>
      <c r="AJ36" s="822"/>
      <c r="AK36" s="822"/>
      <c r="AL36" s="822"/>
      <c r="AM36" s="812">
        <f>AP36+AP37</f>
        <v>0</v>
      </c>
      <c r="AN36" s="813"/>
      <c r="AO36" s="775" t="s">
        <v>39</v>
      </c>
      <c r="AP36" s="28"/>
      <c r="AQ36" s="19" t="s">
        <v>38</v>
      </c>
      <c r="AR36" s="28"/>
      <c r="AS36" s="777" t="s">
        <v>40</v>
      </c>
      <c r="AT36" s="796">
        <f>AR36+AR37</f>
        <v>0</v>
      </c>
      <c r="AU36" s="797"/>
      <c r="AV36" s="823">
        <f>AF12</f>
        <v>5</v>
      </c>
      <c r="AW36" s="823"/>
      <c r="AX36" s="837">
        <f>AF8</f>
        <v>3</v>
      </c>
      <c r="AY36" s="837"/>
      <c r="AZ36" s="758"/>
      <c r="BA36" s="758"/>
      <c r="BB36" s="758"/>
      <c r="BC36" s="837">
        <f>AF4</f>
        <v>1</v>
      </c>
      <c r="BD36" s="837"/>
      <c r="BE36" s="837"/>
    </row>
    <row r="37" spans="1:58" ht="17.100000000000001" customHeight="1" x14ac:dyDescent="0.25">
      <c r="A37" s="809"/>
      <c r="B37" s="763"/>
      <c r="C37" s="764"/>
      <c r="D37" s="822"/>
      <c r="E37" s="822"/>
      <c r="F37" s="822"/>
      <c r="G37" s="822"/>
      <c r="H37" s="822"/>
      <c r="I37" s="833"/>
      <c r="J37" s="834"/>
      <c r="K37" s="776"/>
      <c r="L37" s="25"/>
      <c r="M37" s="20" t="s">
        <v>38</v>
      </c>
      <c r="N37" s="25"/>
      <c r="O37" s="778"/>
      <c r="P37" s="781"/>
      <c r="Q37" s="836"/>
      <c r="R37" s="823"/>
      <c r="S37" s="823"/>
      <c r="T37" s="823"/>
      <c r="U37" s="823"/>
      <c r="V37" s="823"/>
      <c r="W37" s="837"/>
      <c r="X37" s="837"/>
      <c r="Y37" s="758"/>
      <c r="Z37" s="758"/>
      <c r="AA37" s="758"/>
      <c r="AB37" s="837"/>
      <c r="AC37" s="837"/>
      <c r="AD37" s="837"/>
      <c r="AE37" s="809"/>
      <c r="AF37" s="809"/>
      <c r="AG37" s="738"/>
      <c r="AH37" s="822"/>
      <c r="AI37" s="822"/>
      <c r="AJ37" s="822"/>
      <c r="AK37" s="822"/>
      <c r="AL37" s="822"/>
      <c r="AM37" s="814"/>
      <c r="AN37" s="815"/>
      <c r="AO37" s="776"/>
      <c r="AP37" s="25"/>
      <c r="AQ37" s="20" t="s">
        <v>38</v>
      </c>
      <c r="AR37" s="25"/>
      <c r="AS37" s="778"/>
      <c r="AT37" s="798"/>
      <c r="AU37" s="799"/>
      <c r="AV37" s="823"/>
      <c r="AW37" s="823"/>
      <c r="AX37" s="837"/>
      <c r="AY37" s="837"/>
      <c r="AZ37" s="758"/>
      <c r="BA37" s="758"/>
      <c r="BB37" s="758"/>
      <c r="BC37" s="837"/>
      <c r="BD37" s="837"/>
      <c r="BE37" s="837"/>
    </row>
    <row r="38" spans="1:58" ht="17.100000000000001" customHeight="1" x14ac:dyDescent="0.25">
      <c r="A38" s="809">
        <v>4</v>
      </c>
      <c r="B38" s="761">
        <v>0.54166666666666663</v>
      </c>
      <c r="C38" s="762"/>
      <c r="D38" s="822" t="str">
        <f>B8</f>
        <v>リスカーレ牧丘</v>
      </c>
      <c r="E38" s="822"/>
      <c r="F38" s="822"/>
      <c r="G38" s="822"/>
      <c r="H38" s="822"/>
      <c r="I38" s="771"/>
      <c r="J38" s="832"/>
      <c r="K38" s="775" t="s">
        <v>39</v>
      </c>
      <c r="L38" s="28"/>
      <c r="M38" s="19" t="s">
        <v>38</v>
      </c>
      <c r="N38" s="28"/>
      <c r="O38" s="777" t="s">
        <v>40</v>
      </c>
      <c r="P38" s="779"/>
      <c r="Q38" s="835"/>
      <c r="R38" s="823" t="str">
        <f>B10</f>
        <v>スペリオール上吉田</v>
      </c>
      <c r="S38" s="823"/>
      <c r="T38" s="823"/>
      <c r="U38" s="823"/>
      <c r="V38" s="823"/>
      <c r="W38" s="837" t="str">
        <f>B12</f>
        <v>千塚ファミリーC</v>
      </c>
      <c r="X38" s="837"/>
      <c r="Y38" s="758"/>
      <c r="Z38" s="758"/>
      <c r="AA38" s="758"/>
      <c r="AB38" s="837" t="str">
        <f>B6</f>
        <v>八田SSS</v>
      </c>
      <c r="AC38" s="837"/>
      <c r="AD38" s="837"/>
      <c r="AE38" s="809">
        <v>4</v>
      </c>
      <c r="AF38" s="809"/>
      <c r="AG38" s="830">
        <v>0.54166666666666663</v>
      </c>
      <c r="AH38" s="822">
        <f>AF8</f>
        <v>3</v>
      </c>
      <c r="AI38" s="822"/>
      <c r="AJ38" s="822"/>
      <c r="AK38" s="822"/>
      <c r="AL38" s="822"/>
      <c r="AM38" s="812">
        <f>AP38+AP39</f>
        <v>0</v>
      </c>
      <c r="AN38" s="813"/>
      <c r="AO38" s="775" t="s">
        <v>39</v>
      </c>
      <c r="AP38" s="28"/>
      <c r="AQ38" s="19" t="s">
        <v>38</v>
      </c>
      <c r="AR38" s="28"/>
      <c r="AS38" s="777" t="s">
        <v>40</v>
      </c>
      <c r="AT38" s="796">
        <f>AR38+AR39</f>
        <v>0</v>
      </c>
      <c r="AU38" s="797"/>
      <c r="AV38" s="823">
        <f>AF10</f>
        <v>4</v>
      </c>
      <c r="AW38" s="823"/>
      <c r="AX38" s="837">
        <f>AF12</f>
        <v>5</v>
      </c>
      <c r="AY38" s="837"/>
      <c r="AZ38" s="758"/>
      <c r="BA38" s="758"/>
      <c r="BB38" s="758"/>
      <c r="BC38" s="837">
        <f>AF6</f>
        <v>2</v>
      </c>
      <c r="BD38" s="837"/>
      <c r="BE38" s="837"/>
    </row>
    <row r="39" spans="1:58" ht="17.100000000000001" customHeight="1" x14ac:dyDescent="0.25">
      <c r="A39" s="809"/>
      <c r="B39" s="763"/>
      <c r="C39" s="764"/>
      <c r="D39" s="822"/>
      <c r="E39" s="822"/>
      <c r="F39" s="822"/>
      <c r="G39" s="822"/>
      <c r="H39" s="822"/>
      <c r="I39" s="833"/>
      <c r="J39" s="834"/>
      <c r="K39" s="776"/>
      <c r="L39" s="25"/>
      <c r="M39" s="20" t="s">
        <v>38</v>
      </c>
      <c r="N39" s="25"/>
      <c r="O39" s="778"/>
      <c r="P39" s="781"/>
      <c r="Q39" s="836"/>
      <c r="R39" s="823"/>
      <c r="S39" s="823"/>
      <c r="T39" s="823"/>
      <c r="U39" s="823"/>
      <c r="V39" s="823"/>
      <c r="W39" s="837"/>
      <c r="X39" s="837"/>
      <c r="Y39" s="758"/>
      <c r="Z39" s="758"/>
      <c r="AA39" s="758"/>
      <c r="AB39" s="837"/>
      <c r="AC39" s="837"/>
      <c r="AD39" s="837"/>
      <c r="AE39" s="809"/>
      <c r="AF39" s="809"/>
      <c r="AG39" s="738"/>
      <c r="AH39" s="822"/>
      <c r="AI39" s="822"/>
      <c r="AJ39" s="822"/>
      <c r="AK39" s="822"/>
      <c r="AL39" s="822"/>
      <c r="AM39" s="814"/>
      <c r="AN39" s="815"/>
      <c r="AO39" s="776"/>
      <c r="AP39" s="25"/>
      <c r="AQ39" s="20" t="s">
        <v>38</v>
      </c>
      <c r="AR39" s="25"/>
      <c r="AS39" s="778"/>
      <c r="AT39" s="798"/>
      <c r="AU39" s="799"/>
      <c r="AV39" s="823"/>
      <c r="AW39" s="823"/>
      <c r="AX39" s="837"/>
      <c r="AY39" s="837"/>
      <c r="AZ39" s="758"/>
      <c r="BA39" s="758"/>
      <c r="BB39" s="758"/>
      <c r="BC39" s="837"/>
      <c r="BD39" s="837"/>
      <c r="BE39" s="837"/>
    </row>
    <row r="40" spans="1:58" ht="17.100000000000001" customHeight="1" x14ac:dyDescent="0.25">
      <c r="A40" s="809">
        <v>5</v>
      </c>
      <c r="B40" s="761">
        <v>0.58333333333333337</v>
      </c>
      <c r="C40" s="762"/>
      <c r="D40" s="822" t="str">
        <f>B4</f>
        <v>アバンソFC</v>
      </c>
      <c r="E40" s="822"/>
      <c r="F40" s="822"/>
      <c r="G40" s="822"/>
      <c r="H40" s="822"/>
      <c r="I40" s="771"/>
      <c r="J40" s="832"/>
      <c r="K40" s="775" t="s">
        <v>39</v>
      </c>
      <c r="L40" s="28"/>
      <c r="M40" s="19" t="s">
        <v>38</v>
      </c>
      <c r="N40" s="28"/>
      <c r="O40" s="777" t="s">
        <v>40</v>
      </c>
      <c r="P40" s="779"/>
      <c r="Q40" s="835"/>
      <c r="R40" s="823" t="str">
        <f>B12</f>
        <v>千塚ファミリーC</v>
      </c>
      <c r="S40" s="823"/>
      <c r="T40" s="823"/>
      <c r="U40" s="823"/>
      <c r="V40" s="823"/>
      <c r="W40" s="837" t="str">
        <f>B10</f>
        <v>スペリオール上吉田</v>
      </c>
      <c r="X40" s="837"/>
      <c r="Y40" s="758"/>
      <c r="Z40" s="758"/>
      <c r="AA40" s="758"/>
      <c r="AB40" s="837" t="str">
        <f>B8</f>
        <v>リスカーレ牧丘</v>
      </c>
      <c r="AC40" s="837"/>
      <c r="AD40" s="837"/>
      <c r="AE40" s="809">
        <v>5</v>
      </c>
      <c r="AF40" s="809"/>
      <c r="AG40" s="830">
        <v>0.58333333333333337</v>
      </c>
      <c r="AH40" s="822">
        <f>AF4</f>
        <v>1</v>
      </c>
      <c r="AI40" s="822"/>
      <c r="AJ40" s="822"/>
      <c r="AK40" s="822"/>
      <c r="AL40" s="822"/>
      <c r="AM40" s="812">
        <f>AP40+AP41</f>
        <v>0</v>
      </c>
      <c r="AN40" s="813"/>
      <c r="AO40" s="775" t="s">
        <v>39</v>
      </c>
      <c r="AP40" s="28"/>
      <c r="AQ40" s="19" t="s">
        <v>38</v>
      </c>
      <c r="AR40" s="28"/>
      <c r="AS40" s="777" t="s">
        <v>40</v>
      </c>
      <c r="AT40" s="796">
        <f>AR40+AR41</f>
        <v>0</v>
      </c>
      <c r="AU40" s="797"/>
      <c r="AV40" s="823">
        <f>AF12</f>
        <v>5</v>
      </c>
      <c r="AW40" s="823"/>
      <c r="AX40" s="837">
        <f>AF10</f>
        <v>4</v>
      </c>
      <c r="AY40" s="837"/>
      <c r="AZ40" s="758"/>
      <c r="BA40" s="758"/>
      <c r="BB40" s="758"/>
      <c r="BC40" s="837">
        <f>AF8</f>
        <v>3</v>
      </c>
      <c r="BD40" s="837"/>
      <c r="BE40" s="837"/>
    </row>
    <row r="41" spans="1:58" ht="17.100000000000001" customHeight="1" x14ac:dyDescent="0.25">
      <c r="A41" s="809"/>
      <c r="B41" s="763"/>
      <c r="C41" s="764"/>
      <c r="D41" s="822"/>
      <c r="E41" s="822"/>
      <c r="F41" s="822"/>
      <c r="G41" s="822"/>
      <c r="H41" s="822"/>
      <c r="I41" s="833"/>
      <c r="J41" s="834"/>
      <c r="K41" s="776"/>
      <c r="L41" s="25"/>
      <c r="M41" s="20" t="s">
        <v>38</v>
      </c>
      <c r="N41" s="25"/>
      <c r="O41" s="778"/>
      <c r="P41" s="781"/>
      <c r="Q41" s="836"/>
      <c r="R41" s="823"/>
      <c r="S41" s="823"/>
      <c r="T41" s="823"/>
      <c r="U41" s="823"/>
      <c r="V41" s="823"/>
      <c r="W41" s="837"/>
      <c r="X41" s="837"/>
      <c r="Y41" s="758"/>
      <c r="Z41" s="758"/>
      <c r="AA41" s="758"/>
      <c r="AB41" s="837"/>
      <c r="AC41" s="837"/>
      <c r="AD41" s="837"/>
      <c r="AE41" s="809"/>
      <c r="AF41" s="809"/>
      <c r="AG41" s="738"/>
      <c r="AH41" s="822"/>
      <c r="AI41" s="822"/>
      <c r="AJ41" s="822"/>
      <c r="AK41" s="822"/>
      <c r="AL41" s="822"/>
      <c r="AM41" s="814"/>
      <c r="AN41" s="815"/>
      <c r="AO41" s="776"/>
      <c r="AP41" s="25"/>
      <c r="AQ41" s="20" t="s">
        <v>38</v>
      </c>
      <c r="AR41" s="25"/>
      <c r="AS41" s="778"/>
      <c r="AT41" s="798"/>
      <c r="AU41" s="799"/>
      <c r="AV41" s="823"/>
      <c r="AW41" s="823"/>
      <c r="AX41" s="837"/>
      <c r="AY41" s="837"/>
      <c r="AZ41" s="758"/>
      <c r="BA41" s="758"/>
      <c r="BB41" s="758"/>
      <c r="BC41" s="837"/>
      <c r="BD41" s="837"/>
      <c r="BE41" s="837"/>
    </row>
    <row r="43" spans="1:58" ht="14.25" x14ac:dyDescent="0.25">
      <c r="B43" s="284"/>
      <c r="C43" s="142"/>
      <c r="D43" s="6"/>
      <c r="E43" s="6"/>
      <c r="F43" s="6"/>
      <c r="G43" s="6"/>
      <c r="H43" s="6"/>
      <c r="I43" s="282"/>
      <c r="J43" s="282"/>
      <c r="K43" s="283"/>
      <c r="L43" s="15"/>
      <c r="M43" s="7"/>
      <c r="N43" s="15"/>
      <c r="O43" s="284"/>
      <c r="P43" s="285"/>
      <c r="Q43" s="8"/>
      <c r="R43" s="9"/>
      <c r="S43" s="9"/>
      <c r="T43" s="9"/>
      <c r="U43" s="9"/>
      <c r="V43" s="9"/>
      <c r="W43" s="143"/>
      <c r="X43" s="143"/>
      <c r="Y43" s="143"/>
      <c r="Z43" s="143"/>
      <c r="AA43" s="143"/>
      <c r="AB43" s="143"/>
      <c r="AC43" s="143"/>
      <c r="AF43" s="284"/>
      <c r="AG43" s="142"/>
      <c r="AH43" s="6"/>
      <c r="AI43" s="6"/>
      <c r="AJ43" s="6"/>
      <c r="AK43" s="6"/>
      <c r="AL43" s="6"/>
      <c r="AM43" s="282"/>
      <c r="AN43" s="282"/>
      <c r="AO43" s="283"/>
      <c r="AP43" s="15"/>
      <c r="AQ43" s="7"/>
      <c r="AR43" s="15"/>
      <c r="AS43" s="284"/>
      <c r="AT43" s="285"/>
      <c r="AU43" s="8"/>
      <c r="AV43" s="9"/>
      <c r="AW43" s="9"/>
      <c r="AX43" s="143"/>
      <c r="AY43" s="143"/>
      <c r="AZ43" s="143"/>
      <c r="BA43" s="143"/>
      <c r="BB43" s="143"/>
      <c r="BC43" s="143"/>
      <c r="BD43" s="143"/>
    </row>
    <row r="44" spans="1:58" ht="14.25" x14ac:dyDescent="0.25">
      <c r="B44" s="284"/>
      <c r="C44" s="13"/>
      <c r="D44" s="17"/>
      <c r="E44" s="17"/>
      <c r="F44" s="17"/>
      <c r="G44" s="17"/>
      <c r="H44" s="17"/>
      <c r="I44" s="10"/>
      <c r="J44" s="10"/>
      <c r="K44" s="13"/>
      <c r="M44" s="12"/>
      <c r="O44" s="13"/>
      <c r="P44" s="18"/>
      <c r="Q44" s="10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44"/>
      <c r="AC44" s="144"/>
      <c r="AD44" s="10"/>
      <c r="AF44" s="284"/>
      <c r="AG44" s="13"/>
      <c r="AH44" s="17"/>
      <c r="AI44" s="17"/>
      <c r="AJ44" s="17"/>
      <c r="AK44" s="17"/>
      <c r="AL44" s="17"/>
      <c r="AM44" s="10"/>
      <c r="AN44" s="10"/>
      <c r="AO44" s="13"/>
      <c r="AQ44" s="12"/>
      <c r="AS44" s="13"/>
      <c r="AT44" s="18"/>
      <c r="AU44" s="10"/>
      <c r="AV44" s="17"/>
      <c r="AW44" s="17"/>
      <c r="AX44" s="17"/>
      <c r="AY44" s="17"/>
      <c r="AZ44" s="17"/>
      <c r="BA44" s="17"/>
      <c r="BB44" s="17"/>
      <c r="BC44" s="144"/>
      <c r="BD44" s="144"/>
      <c r="BE44" s="10"/>
      <c r="BF44" s="10"/>
    </row>
    <row r="45" spans="1:58" ht="13.5" customHeight="1" x14ac:dyDescent="0.25">
      <c r="B45" s="284"/>
      <c r="C45" s="141"/>
      <c r="D45" s="16"/>
      <c r="E45" s="17"/>
      <c r="F45" s="17"/>
      <c r="G45" s="17"/>
      <c r="H45" s="17"/>
      <c r="I45" s="18"/>
      <c r="J45" s="10"/>
      <c r="K45" s="13"/>
      <c r="M45" s="12"/>
      <c r="O45" s="13"/>
      <c r="P45" s="18"/>
      <c r="Q45" s="10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F45" s="284"/>
      <c r="AG45" s="141"/>
      <c r="AH45" s="16"/>
      <c r="AI45" s="17"/>
      <c r="AJ45" s="17"/>
      <c r="AK45" s="17"/>
      <c r="AL45" s="17"/>
      <c r="AM45" s="18"/>
      <c r="AN45" s="10"/>
      <c r="AO45" s="13"/>
      <c r="AQ45" s="12"/>
      <c r="AS45" s="13"/>
      <c r="AT45" s="18"/>
      <c r="AU45" s="10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58" ht="14.25" x14ac:dyDescent="0.25">
      <c r="A46" s="10"/>
      <c r="B46" s="284"/>
      <c r="C46" s="145"/>
      <c r="D46" s="146"/>
      <c r="E46" s="147"/>
      <c r="F46" s="147"/>
      <c r="G46" s="147"/>
      <c r="H46" s="147"/>
      <c r="I46" s="148"/>
      <c r="J46" s="149"/>
      <c r="K46" s="150"/>
      <c r="L46" s="10"/>
      <c r="M46" s="12"/>
      <c r="N46" s="10"/>
      <c r="O46" s="13"/>
      <c r="P46" s="151"/>
      <c r="Q46" s="152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0"/>
      <c r="AE46" s="10"/>
      <c r="AF46" s="284"/>
      <c r="AG46" s="145"/>
      <c r="AH46" s="146"/>
      <c r="AI46" s="147"/>
      <c r="AJ46" s="147"/>
      <c r="AK46" s="147"/>
      <c r="AL46" s="147"/>
      <c r="AM46" s="148"/>
      <c r="AN46" s="149"/>
      <c r="AO46" s="150"/>
      <c r="AP46" s="10"/>
      <c r="AQ46" s="12"/>
      <c r="AR46" s="10"/>
      <c r="AS46" s="13"/>
      <c r="AT46" s="151"/>
      <c r="AU46" s="152"/>
      <c r="AV46" s="147"/>
      <c r="AW46" s="147"/>
      <c r="AX46" s="147"/>
      <c r="AY46" s="147"/>
      <c r="AZ46" s="147"/>
      <c r="BA46" s="147"/>
      <c r="BB46" s="147"/>
      <c r="BC46" s="147"/>
      <c r="BD46" s="147"/>
      <c r="BE46" s="10"/>
      <c r="BF46" s="10"/>
    </row>
    <row r="47" spans="1:58" ht="14.25" x14ac:dyDescent="0.25">
      <c r="A47" s="10"/>
      <c r="B47" s="284"/>
      <c r="C47" s="153"/>
      <c r="D47" s="147"/>
      <c r="E47" s="147"/>
      <c r="F47" s="147"/>
      <c r="G47" s="147"/>
      <c r="H47" s="147"/>
      <c r="I47" s="149"/>
      <c r="J47" s="149"/>
      <c r="K47" s="150"/>
      <c r="L47" s="10"/>
      <c r="M47" s="12"/>
      <c r="N47" s="10"/>
      <c r="O47" s="13"/>
      <c r="P47" s="151"/>
      <c r="Q47" s="152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0"/>
      <c r="AE47" s="10"/>
      <c r="AF47" s="284"/>
      <c r="AG47" s="153"/>
      <c r="AH47" s="147"/>
      <c r="AI47" s="147"/>
      <c r="AJ47" s="147"/>
      <c r="AK47" s="147"/>
      <c r="AL47" s="147"/>
      <c r="AM47" s="149"/>
      <c r="AN47" s="149"/>
      <c r="AO47" s="150"/>
      <c r="AP47" s="10"/>
      <c r="AQ47" s="12"/>
      <c r="AR47" s="10"/>
      <c r="AS47" s="13"/>
      <c r="AT47" s="151"/>
      <c r="AU47" s="152"/>
      <c r="AV47" s="147"/>
      <c r="AW47" s="147"/>
      <c r="AX47" s="147"/>
      <c r="AY47" s="147"/>
      <c r="AZ47" s="147"/>
      <c r="BA47" s="147"/>
      <c r="BB47" s="147"/>
      <c r="BC47" s="147"/>
      <c r="BD47" s="147"/>
      <c r="BE47" s="10"/>
      <c r="BF47" s="10"/>
    </row>
    <row r="48" spans="1:58" ht="14.25" x14ac:dyDescent="0.25">
      <c r="A48" s="10"/>
      <c r="B48" s="284"/>
      <c r="C48" s="145"/>
      <c r="D48" s="146"/>
      <c r="E48" s="147"/>
      <c r="F48" s="147"/>
      <c r="G48" s="147"/>
      <c r="H48" s="147"/>
      <c r="I48" s="148"/>
      <c r="J48" s="149"/>
      <c r="K48" s="150"/>
      <c r="L48" s="10"/>
      <c r="M48" s="12"/>
      <c r="N48" s="10"/>
      <c r="O48" s="13"/>
      <c r="P48" s="151"/>
      <c r="Q48" s="152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0"/>
      <c r="AE48" s="10"/>
      <c r="AF48" s="284"/>
      <c r="AG48" s="145"/>
      <c r="AH48" s="146"/>
      <c r="AI48" s="147"/>
      <c r="AJ48" s="147"/>
      <c r="AK48" s="147"/>
      <c r="AL48" s="147"/>
      <c r="AM48" s="148"/>
      <c r="AN48" s="149"/>
      <c r="AO48" s="150"/>
      <c r="AP48" s="10"/>
      <c r="AQ48" s="12"/>
      <c r="AR48" s="10"/>
      <c r="AS48" s="13"/>
      <c r="AT48" s="151"/>
      <c r="AU48" s="152"/>
      <c r="AV48" s="147"/>
      <c r="AW48" s="147"/>
      <c r="AX48" s="147"/>
      <c r="AY48" s="147"/>
      <c r="AZ48" s="147"/>
      <c r="BA48" s="147"/>
      <c r="BB48" s="147"/>
      <c r="BC48" s="147"/>
      <c r="BD48" s="147"/>
      <c r="BE48" s="10"/>
    </row>
    <row r="49" spans="1:57" ht="14.25" x14ac:dyDescent="0.25">
      <c r="A49" s="10"/>
      <c r="B49" s="284"/>
      <c r="C49" s="153"/>
      <c r="D49" s="147"/>
      <c r="E49" s="147"/>
      <c r="F49" s="147"/>
      <c r="G49" s="147"/>
      <c r="H49" s="147"/>
      <c r="I49" s="149"/>
      <c r="J49" s="149"/>
      <c r="K49" s="150"/>
      <c r="L49" s="10"/>
      <c r="M49" s="12"/>
      <c r="N49" s="10"/>
      <c r="O49" s="13"/>
      <c r="P49" s="151"/>
      <c r="Q49" s="152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0"/>
      <c r="AE49" s="10"/>
      <c r="AF49" s="284"/>
      <c r="AG49" s="153"/>
      <c r="AH49" s="147"/>
      <c r="AI49" s="147"/>
      <c r="AJ49" s="147"/>
      <c r="AK49" s="147"/>
      <c r="AL49" s="147"/>
      <c r="AM49" s="149"/>
      <c r="AN49" s="149"/>
      <c r="AO49" s="150"/>
      <c r="AP49" s="10"/>
      <c r="AQ49" s="12"/>
      <c r="AR49" s="10"/>
      <c r="AS49" s="13"/>
      <c r="AT49" s="151"/>
      <c r="AU49" s="152"/>
      <c r="AV49" s="147"/>
      <c r="AW49" s="147"/>
      <c r="AX49" s="147"/>
      <c r="AY49" s="147"/>
      <c r="AZ49" s="147"/>
      <c r="BA49" s="147"/>
      <c r="BB49" s="147"/>
      <c r="BC49" s="147"/>
      <c r="BD49" s="147"/>
      <c r="BE49" s="10"/>
    </row>
  </sheetData>
  <mergeCells count="394">
    <mergeCell ref="AG1:AI1"/>
    <mergeCell ref="G2:I3"/>
    <mergeCell ref="J2:L3"/>
    <mergeCell ref="M2:O3"/>
    <mergeCell ref="P2:R3"/>
    <mergeCell ref="A1:B1"/>
    <mergeCell ref="C1:E1"/>
    <mergeCell ref="G1:R1"/>
    <mergeCell ref="S1:AB1"/>
    <mergeCell ref="AE1:AF1"/>
    <mergeCell ref="BB2:BC3"/>
    <mergeCell ref="BE2:BE3"/>
    <mergeCell ref="BF2:BF3"/>
    <mergeCell ref="A4:A5"/>
    <mergeCell ref="B4:C5"/>
    <mergeCell ref="D4:F5"/>
    <mergeCell ref="S4:V5"/>
    <mergeCell ref="W4:Y5"/>
    <mergeCell ref="Z4:AB5"/>
    <mergeCell ref="AC4:AC5"/>
    <mergeCell ref="AK2:AM3"/>
    <mergeCell ref="AN2:AP3"/>
    <mergeCell ref="AQ2:AS3"/>
    <mergeCell ref="AT2:AV3"/>
    <mergeCell ref="AW2:AY3"/>
    <mergeCell ref="AZ2:BA3"/>
    <mergeCell ref="S2:V3"/>
    <mergeCell ref="W2:Y3"/>
    <mergeCell ref="Z2:AB3"/>
    <mergeCell ref="AD2:AD3"/>
    <mergeCell ref="AF2:AG3"/>
    <mergeCell ref="AH2:AJ3"/>
    <mergeCell ref="B2:C3"/>
    <mergeCell ref="D2:F3"/>
    <mergeCell ref="BB4:BC5"/>
    <mergeCell ref="BD4:BD5"/>
    <mergeCell ref="BE4:BE5"/>
    <mergeCell ref="BF4:BF5"/>
    <mergeCell ref="G5:I5"/>
    <mergeCell ref="J5:L5"/>
    <mergeCell ref="M5:O5"/>
    <mergeCell ref="P5:R5"/>
    <mergeCell ref="AK5:AM5"/>
    <mergeCell ref="AN5:AP5"/>
    <mergeCell ref="AD4:AD5"/>
    <mergeCell ref="AE4:AE5"/>
    <mergeCell ref="AF4:AG5"/>
    <mergeCell ref="AH4:AJ5"/>
    <mergeCell ref="AW4:AY5"/>
    <mergeCell ref="AZ4:BA5"/>
    <mergeCell ref="AQ5:AS5"/>
    <mergeCell ref="AT5:AV5"/>
    <mergeCell ref="BE6:BE7"/>
    <mergeCell ref="BF6:BF7"/>
    <mergeCell ref="D7:F7"/>
    <mergeCell ref="J7:L7"/>
    <mergeCell ref="M7:O7"/>
    <mergeCell ref="P7:R7"/>
    <mergeCell ref="AH7:AJ7"/>
    <mergeCell ref="AC6:AC7"/>
    <mergeCell ref="AD6:AD7"/>
    <mergeCell ref="AE6:AE7"/>
    <mergeCell ref="AF6:AG7"/>
    <mergeCell ref="AK6:AM7"/>
    <mergeCell ref="AW6:AY7"/>
    <mergeCell ref="AN7:AP7"/>
    <mergeCell ref="AQ7:AS7"/>
    <mergeCell ref="AT7:AV7"/>
    <mergeCell ref="G6:I7"/>
    <mergeCell ref="S6:V7"/>
    <mergeCell ref="W6:Y7"/>
    <mergeCell ref="Z6:AB7"/>
    <mergeCell ref="A8:A9"/>
    <mergeCell ref="B8:C9"/>
    <mergeCell ref="J8:L9"/>
    <mergeCell ref="S8:V9"/>
    <mergeCell ref="W8:Y9"/>
    <mergeCell ref="Z8:AB9"/>
    <mergeCell ref="AZ6:BA7"/>
    <mergeCell ref="BB6:BC7"/>
    <mergeCell ref="BD6:BD7"/>
    <mergeCell ref="A6:A7"/>
    <mergeCell ref="B6:C7"/>
    <mergeCell ref="AZ8:BA9"/>
    <mergeCell ref="BB8:BC9"/>
    <mergeCell ref="BD8:BD9"/>
    <mergeCell ref="BE8:BE9"/>
    <mergeCell ref="BF8:BF9"/>
    <mergeCell ref="D9:F9"/>
    <mergeCell ref="G9:I9"/>
    <mergeCell ref="M9:O9"/>
    <mergeCell ref="P9:R9"/>
    <mergeCell ref="AH9:AJ9"/>
    <mergeCell ref="AC8:AC9"/>
    <mergeCell ref="AD8:AD9"/>
    <mergeCell ref="AE8:AE9"/>
    <mergeCell ref="AF8:AG9"/>
    <mergeCell ref="AN8:AP9"/>
    <mergeCell ref="AW8:AY9"/>
    <mergeCell ref="AK9:AM9"/>
    <mergeCell ref="AQ9:AS9"/>
    <mergeCell ref="AT9:AV9"/>
    <mergeCell ref="BE10:BE11"/>
    <mergeCell ref="BF10:BF11"/>
    <mergeCell ref="D11:F11"/>
    <mergeCell ref="G11:I11"/>
    <mergeCell ref="J11:L11"/>
    <mergeCell ref="P11:R11"/>
    <mergeCell ref="AH11:AJ11"/>
    <mergeCell ref="AC10:AC11"/>
    <mergeCell ref="AD10:AD11"/>
    <mergeCell ref="AE10:AE11"/>
    <mergeCell ref="AF10:AG11"/>
    <mergeCell ref="AQ10:AS11"/>
    <mergeCell ref="AW10:AY11"/>
    <mergeCell ref="AK11:AM11"/>
    <mergeCell ref="AN11:AP11"/>
    <mergeCell ref="AT11:AV11"/>
    <mergeCell ref="M10:O11"/>
    <mergeCell ref="S10:V11"/>
    <mergeCell ref="W10:Y11"/>
    <mergeCell ref="Z10:AB11"/>
    <mergeCell ref="A12:A13"/>
    <mergeCell ref="B12:C13"/>
    <mergeCell ref="P12:R13"/>
    <mergeCell ref="S12:V13"/>
    <mergeCell ref="W12:Y13"/>
    <mergeCell ref="Z12:AB13"/>
    <mergeCell ref="AZ10:BA11"/>
    <mergeCell ref="BB10:BC11"/>
    <mergeCell ref="BD10:BD11"/>
    <mergeCell ref="A10:A11"/>
    <mergeCell ref="B10:C11"/>
    <mergeCell ref="AZ12:BA13"/>
    <mergeCell ref="BB12:BC13"/>
    <mergeCell ref="BD12:BD13"/>
    <mergeCell ref="BE12:BE13"/>
    <mergeCell ref="BF12:BF13"/>
    <mergeCell ref="D13:F13"/>
    <mergeCell ref="G13:I13"/>
    <mergeCell ref="J13:L13"/>
    <mergeCell ref="M13:O13"/>
    <mergeCell ref="AH13:AJ13"/>
    <mergeCell ref="AC12:AC13"/>
    <mergeCell ref="AD12:AD13"/>
    <mergeCell ref="AE12:AE13"/>
    <mergeCell ref="AF12:AG13"/>
    <mergeCell ref="AT12:AV13"/>
    <mergeCell ref="AW12:AY13"/>
    <mergeCell ref="AK13:AM13"/>
    <mergeCell ref="AN13:AP13"/>
    <mergeCell ref="AQ13:AS13"/>
    <mergeCell ref="R15:V15"/>
    <mergeCell ref="W15:AC15"/>
    <mergeCell ref="A16:A17"/>
    <mergeCell ref="B16:C17"/>
    <mergeCell ref="D16:E17"/>
    <mergeCell ref="F16:H17"/>
    <mergeCell ref="I16:K17"/>
    <mergeCell ref="L16:V17"/>
    <mergeCell ref="W16:AA17"/>
    <mergeCell ref="AB16:AD17"/>
    <mergeCell ref="AX16:BB17"/>
    <mergeCell ref="BC16:BE17"/>
    <mergeCell ref="A18:A19"/>
    <mergeCell ref="B18:C19"/>
    <mergeCell ref="D18:H19"/>
    <mergeCell ref="I18:J19"/>
    <mergeCell ref="K18:K19"/>
    <mergeCell ref="O18:O19"/>
    <mergeCell ref="P18:Q19"/>
    <mergeCell ref="R18:V19"/>
    <mergeCell ref="AE16:AE17"/>
    <mergeCell ref="AF16:AG17"/>
    <mergeCell ref="AH16:AI17"/>
    <mergeCell ref="AJ16:AL17"/>
    <mergeCell ref="AM16:AO17"/>
    <mergeCell ref="AP16:AW17"/>
    <mergeCell ref="AO18:AO19"/>
    <mergeCell ref="AS18:AS19"/>
    <mergeCell ref="AT18:AU19"/>
    <mergeCell ref="AV18:AW19"/>
    <mergeCell ref="AX18:BB19"/>
    <mergeCell ref="BC18:BE19"/>
    <mergeCell ref="W18:AA19"/>
    <mergeCell ref="AB18:AD19"/>
    <mergeCell ref="AE18:AE19"/>
    <mergeCell ref="AF18:AG19"/>
    <mergeCell ref="AH18:AL19"/>
    <mergeCell ref="AM18:AN19"/>
    <mergeCell ref="A22:A23"/>
    <mergeCell ref="B22:C23"/>
    <mergeCell ref="D22:H23"/>
    <mergeCell ref="I22:J23"/>
    <mergeCell ref="K22:K23"/>
    <mergeCell ref="O22:O23"/>
    <mergeCell ref="P22:Q23"/>
    <mergeCell ref="R22:V23"/>
    <mergeCell ref="AH20:AL21"/>
    <mergeCell ref="P20:Q21"/>
    <mergeCell ref="R20:V21"/>
    <mergeCell ref="W20:AA21"/>
    <mergeCell ref="AB20:AD21"/>
    <mergeCell ref="AE20:AE21"/>
    <mergeCell ref="AF20:AG21"/>
    <mergeCell ref="A20:A21"/>
    <mergeCell ref="B20:C21"/>
    <mergeCell ref="D20:H21"/>
    <mergeCell ref="I20:J21"/>
    <mergeCell ref="K20:K21"/>
    <mergeCell ref="O20:O21"/>
    <mergeCell ref="BC22:BE23"/>
    <mergeCell ref="W22:AA23"/>
    <mergeCell ref="AB22:AD23"/>
    <mergeCell ref="AE22:AE23"/>
    <mergeCell ref="AF22:AG23"/>
    <mergeCell ref="AH22:AL23"/>
    <mergeCell ref="AM22:AN23"/>
    <mergeCell ref="AX20:BB21"/>
    <mergeCell ref="BC20:BE21"/>
    <mergeCell ref="AM20:AN21"/>
    <mergeCell ref="AO20:AO21"/>
    <mergeCell ref="AS20:AS21"/>
    <mergeCell ref="AT20:AU21"/>
    <mergeCell ref="AV20:AW21"/>
    <mergeCell ref="D24:H25"/>
    <mergeCell ref="I24:J25"/>
    <mergeCell ref="K24:K25"/>
    <mergeCell ref="O24:O25"/>
    <mergeCell ref="AO22:AO23"/>
    <mergeCell ref="AS22:AS23"/>
    <mergeCell ref="AT22:AU23"/>
    <mergeCell ref="AV22:AW23"/>
    <mergeCell ref="AX22:BB23"/>
    <mergeCell ref="AX24:BB25"/>
    <mergeCell ref="BC24:BE25"/>
    <mergeCell ref="A26:A27"/>
    <mergeCell ref="B26:C27"/>
    <mergeCell ref="D26:H27"/>
    <mergeCell ref="I26:J27"/>
    <mergeCell ref="K26:K27"/>
    <mergeCell ref="O26:O27"/>
    <mergeCell ref="P26:Q27"/>
    <mergeCell ref="R26:V27"/>
    <mergeCell ref="AH24:AL25"/>
    <mergeCell ref="AM24:AN25"/>
    <mergeCell ref="AO24:AO25"/>
    <mergeCell ref="AS24:AS25"/>
    <mergeCell ref="AT24:AU25"/>
    <mergeCell ref="AV24:AW25"/>
    <mergeCell ref="P24:Q25"/>
    <mergeCell ref="R24:V25"/>
    <mergeCell ref="W24:AA25"/>
    <mergeCell ref="AB24:AD25"/>
    <mergeCell ref="AE24:AE25"/>
    <mergeCell ref="AF24:AG25"/>
    <mergeCell ref="A24:A25"/>
    <mergeCell ref="B24:C25"/>
    <mergeCell ref="AO26:AO27"/>
    <mergeCell ref="AS26:AS27"/>
    <mergeCell ref="AT26:AU27"/>
    <mergeCell ref="AV26:AW27"/>
    <mergeCell ref="AX26:BB27"/>
    <mergeCell ref="BC26:BE27"/>
    <mergeCell ref="W26:AA27"/>
    <mergeCell ref="AB26:AD27"/>
    <mergeCell ref="AE26:AE27"/>
    <mergeCell ref="AF26:AG27"/>
    <mergeCell ref="AH26:AL27"/>
    <mergeCell ref="AM26:AN27"/>
    <mergeCell ref="R29:V29"/>
    <mergeCell ref="W29:AC29"/>
    <mergeCell ref="A30:A31"/>
    <mergeCell ref="B30:C31"/>
    <mergeCell ref="D30:E31"/>
    <mergeCell ref="F30:H31"/>
    <mergeCell ref="I30:K31"/>
    <mergeCell ref="L30:V31"/>
    <mergeCell ref="W30:AA31"/>
    <mergeCell ref="AB30:AD31"/>
    <mergeCell ref="AE32:AE33"/>
    <mergeCell ref="AF32:AF33"/>
    <mergeCell ref="AG32:AG33"/>
    <mergeCell ref="AP30:AW31"/>
    <mergeCell ref="AX30:BB31"/>
    <mergeCell ref="BC30:BE31"/>
    <mergeCell ref="A32:A33"/>
    <mergeCell ref="B32:C33"/>
    <mergeCell ref="D32:H33"/>
    <mergeCell ref="I32:J33"/>
    <mergeCell ref="K32:K33"/>
    <mergeCell ref="O32:O33"/>
    <mergeCell ref="P32:Q33"/>
    <mergeCell ref="AE30:AE31"/>
    <mergeCell ref="AF30:AF31"/>
    <mergeCell ref="AG30:AG31"/>
    <mergeCell ref="AH30:AI31"/>
    <mergeCell ref="AJ30:AL31"/>
    <mergeCell ref="AM30:AO31"/>
    <mergeCell ref="AB34:AD35"/>
    <mergeCell ref="AE34:AE35"/>
    <mergeCell ref="AF34:AF35"/>
    <mergeCell ref="AG34:AG35"/>
    <mergeCell ref="AH34:AL35"/>
    <mergeCell ref="AX32:BB33"/>
    <mergeCell ref="BC32:BE33"/>
    <mergeCell ref="A34:A35"/>
    <mergeCell ref="B34:C35"/>
    <mergeCell ref="D34:H35"/>
    <mergeCell ref="I34:J35"/>
    <mergeCell ref="K34:K35"/>
    <mergeCell ref="O34:O35"/>
    <mergeCell ref="P34:Q35"/>
    <mergeCell ref="R34:V35"/>
    <mergeCell ref="AH32:AL33"/>
    <mergeCell ref="AM32:AN33"/>
    <mergeCell ref="AO32:AO33"/>
    <mergeCell ref="AS32:AS33"/>
    <mergeCell ref="AT32:AU33"/>
    <mergeCell ref="AV32:AW33"/>
    <mergeCell ref="R32:V33"/>
    <mergeCell ref="W32:AA33"/>
    <mergeCell ref="AB32:AD33"/>
    <mergeCell ref="BC36:BE37"/>
    <mergeCell ref="AB36:AD37"/>
    <mergeCell ref="AE36:AE37"/>
    <mergeCell ref="AF36:AF37"/>
    <mergeCell ref="AG36:AG37"/>
    <mergeCell ref="AH36:AL37"/>
    <mergeCell ref="AM36:AN37"/>
    <mergeCell ref="BC34:BE35"/>
    <mergeCell ref="A36:A37"/>
    <mergeCell ref="B36:C37"/>
    <mergeCell ref="D36:H37"/>
    <mergeCell ref="I36:J37"/>
    <mergeCell ref="K36:K37"/>
    <mergeCell ref="O36:O37"/>
    <mergeCell ref="P36:Q37"/>
    <mergeCell ref="R36:V37"/>
    <mergeCell ref="W36:AA37"/>
    <mergeCell ref="AM34:AN35"/>
    <mergeCell ref="AO34:AO35"/>
    <mergeCell ref="AS34:AS35"/>
    <mergeCell ref="AT34:AU35"/>
    <mergeCell ref="AV34:AW35"/>
    <mergeCell ref="AX34:BB35"/>
    <mergeCell ref="W34:AA35"/>
    <mergeCell ref="D38:H39"/>
    <mergeCell ref="I38:J39"/>
    <mergeCell ref="K38:K39"/>
    <mergeCell ref="O38:O39"/>
    <mergeCell ref="AO36:AO37"/>
    <mergeCell ref="AS36:AS37"/>
    <mergeCell ref="AT36:AU37"/>
    <mergeCell ref="AV36:AW37"/>
    <mergeCell ref="AX36:BB37"/>
    <mergeCell ref="AV38:AW39"/>
    <mergeCell ref="AX38:BB39"/>
    <mergeCell ref="BC38:BE39"/>
    <mergeCell ref="A40:A41"/>
    <mergeCell ref="B40:C41"/>
    <mergeCell ref="D40:H41"/>
    <mergeCell ref="I40:J41"/>
    <mergeCell ref="K40:K41"/>
    <mergeCell ref="O40:O41"/>
    <mergeCell ref="P40:Q41"/>
    <mergeCell ref="AG38:AG39"/>
    <mergeCell ref="AH38:AL39"/>
    <mergeCell ref="AM38:AN39"/>
    <mergeCell ref="AO38:AO39"/>
    <mergeCell ref="AS38:AS39"/>
    <mergeCell ref="AT38:AU39"/>
    <mergeCell ref="P38:Q39"/>
    <mergeCell ref="R38:V39"/>
    <mergeCell ref="W38:AA39"/>
    <mergeCell ref="AB38:AD39"/>
    <mergeCell ref="AE38:AE39"/>
    <mergeCell ref="AF38:AF39"/>
    <mergeCell ref="A38:A39"/>
    <mergeCell ref="B38:C39"/>
    <mergeCell ref="AX40:BB41"/>
    <mergeCell ref="BC40:BE41"/>
    <mergeCell ref="AH40:AL41"/>
    <mergeCell ref="AM40:AN41"/>
    <mergeCell ref="AO40:AO41"/>
    <mergeCell ref="AS40:AS41"/>
    <mergeCell ref="AT40:AU41"/>
    <mergeCell ref="AV40:AW41"/>
    <mergeCell ref="R40:V41"/>
    <mergeCell ref="W40:AA41"/>
    <mergeCell ref="AB40:AD41"/>
    <mergeCell ref="AE40:AE41"/>
    <mergeCell ref="AF40:AF41"/>
    <mergeCell ref="AG40:AG41"/>
  </mergeCells>
  <phoneticPr fontId="3"/>
  <pageMargins left="0.78740157480314965" right="0.78740157480314965" top="0.98425196850393704" bottom="0.98425196850393704" header="0.31496062992125984" footer="0.51181102362204722"/>
  <pageSetup paperSize="9" orientation="portrait" horizontalDpi="4294967293" verticalDpi="0" r:id="rId1"/>
  <headerFooter alignWithMargins="0">
    <oddHeader>&amp;C&amp;"ＭＳ Ｐゴシック,太字"&amp;16 2020年度　第３７回ニッサングリーンカップ
山梨県少年サッカー選手権大会</oddHeader>
    <oddFooter>&amp;C&amp;12試合結果・警告退場の報告は午後4時までに下記ＦＡＸ番号へご報告ください。
4種広報部ＦＡＸ055-251-7164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20</vt:i4>
      </vt:variant>
    </vt:vector>
  </HeadingPairs>
  <TitlesOfParts>
    <vt:vector size="41" baseType="lpstr">
      <vt:lpstr>予選リーグ</vt:lpstr>
      <vt:lpstr>荒天T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決勝T表</vt:lpstr>
      <vt:lpstr>T記入表 </vt:lpstr>
      <vt:lpstr>最終日</vt:lpstr>
      <vt:lpstr>A!Print_Area</vt:lpstr>
      <vt:lpstr>B!Print_Area</vt:lpstr>
      <vt:lpstr>'C'!Print_Area</vt:lpstr>
      <vt:lpstr>D!Print_Area</vt:lpstr>
      <vt:lpstr>E!Print_Area</vt:lpstr>
      <vt:lpstr>F!Print_Area</vt:lpstr>
      <vt:lpstr>G!Print_Area</vt:lpstr>
      <vt:lpstr>H!Print_Area</vt:lpstr>
      <vt:lpstr>I!Print_Area</vt:lpstr>
      <vt:lpstr>J!Print_Area</vt:lpstr>
      <vt:lpstr>K!Print_Area</vt:lpstr>
      <vt:lpstr>L!Print_Area</vt:lpstr>
      <vt:lpstr>M!Print_Area</vt:lpstr>
      <vt:lpstr>N!Print_Area</vt:lpstr>
      <vt:lpstr>O!Print_Area</vt:lpstr>
      <vt:lpstr>P!Print_Area</vt:lpstr>
      <vt:lpstr>決勝T表!Print_Area</vt:lpstr>
      <vt:lpstr>荒天T!Print_Area</vt:lpstr>
      <vt:lpstr>最終日!Print_Area</vt:lpstr>
      <vt:lpstr>予選リーグ!Print_Area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</dc:creator>
  <cp:lastModifiedBy>鈴木和幸</cp:lastModifiedBy>
  <cp:lastPrinted>2021-01-19T12:07:08Z</cp:lastPrinted>
  <dcterms:created xsi:type="dcterms:W3CDTF">2005-04-08T15:21:30Z</dcterms:created>
  <dcterms:modified xsi:type="dcterms:W3CDTF">2021-01-20T05:15:09Z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-2083714427</vt:i4>
  </property>
  <property fmtid="{D5CDD505-2E9C-101B-9397-08002B2CF9AE}" pid="3" name="_EmailSubject">
    <vt:lpwstr>春季大会組合せ</vt:lpwstr>
  </property>
  <property fmtid="{D5CDD505-2E9C-101B-9397-08002B2CF9AE}" pid="4" name="_AuthorEmail">
    <vt:lpwstr>k-suzuki@eps4.comlink.ne.jp</vt:lpwstr>
  </property>
  <property fmtid="{D5CDD505-2E9C-101B-9397-08002B2CF9AE}" pid="5" name="_AuthorEmailDisplayName">
    <vt:lpwstr>kazuyuki</vt:lpwstr>
  </property>
  <property fmtid="{D5CDD505-2E9C-101B-9397-08002B2CF9AE}" pid="6" name="_ReviewingToolsShownOnce">
    <vt:lpwstr/>
  </property>
</Properties>
</file>