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H:\4fair-playweb\kofu\chibilin\"/>
    </mc:Choice>
  </mc:AlternateContent>
  <bookViews>
    <workbookView xWindow="-15" yWindow="-15" windowWidth="7695" windowHeight="8295" tabRatio="747"/>
  </bookViews>
  <sheets>
    <sheet name="組合せ" sheetId="46" r:id="rId1"/>
    <sheet name="予選リーグ" sheetId="74" r:id="rId2"/>
    <sheet name="予選リーグ（元）" sheetId="72" r:id="rId3"/>
    <sheet name="決勝リーグ印刷" sheetId="73" r:id="rId4"/>
    <sheet name="決勝リーグ（元）" sheetId="66" r:id="rId5"/>
    <sheet name="警告退場" sheetId="14" r:id="rId6"/>
    <sheet name="審判報告書" sheetId="41" r:id="rId7"/>
    <sheet name="予選（メンバー表）" sheetId="67" r:id="rId8"/>
    <sheet name="決勝（メンバー表）" sheetId="60" r:id="rId9"/>
  </sheets>
  <definedNames>
    <definedName name="_xlnm.Print_Area" localSheetId="8">'決勝（メンバー表）'!$B$1:$N$31</definedName>
    <definedName name="_xlnm.Print_Area" localSheetId="4">'決勝リーグ（元）'!$A$1:$AJ$38</definedName>
    <definedName name="_xlnm.Print_Area" localSheetId="3">決勝リーグ印刷!$A$1:$AJ$38</definedName>
    <definedName name="_xlnm.Print_Area" localSheetId="6">審判報告書!$A$1:$N$43</definedName>
    <definedName name="_xlnm.Print_Area" localSheetId="0">組合せ!$A$1:$BC$53</definedName>
    <definedName name="_xlnm.Print_Area" localSheetId="7">'予選（メンバー表）'!$B$1:$N$31</definedName>
    <definedName name="_xlnm.Print_Area" localSheetId="1">予選リーグ!$A$1:$BS$33</definedName>
    <definedName name="_xlnm.Print_Area" localSheetId="2">'予選リーグ（元）'!$A$1:$BS$33</definedName>
  </definedNames>
  <calcPr calcId="152511"/>
</workbook>
</file>

<file path=xl/calcChain.xml><?xml version="1.0" encoding="utf-8"?>
<calcChain xmlns="http://schemas.openxmlformats.org/spreadsheetml/2006/main">
  <c r="BF28" i="74" l="1"/>
  <c r="BF22" i="74"/>
  <c r="BF16" i="74"/>
  <c r="V31" i="74"/>
  <c r="V28" i="74"/>
  <c r="V25" i="74"/>
  <c r="V22" i="74"/>
  <c r="V19" i="74"/>
  <c r="AY28" i="74"/>
  <c r="AY22" i="74"/>
  <c r="AY16" i="74"/>
  <c r="O31" i="74"/>
  <c r="O28" i="74"/>
  <c r="O25" i="74"/>
  <c r="O22" i="74"/>
  <c r="O19" i="74"/>
  <c r="V16" i="74"/>
  <c r="O16" i="74"/>
  <c r="AM1" i="74" l="1"/>
  <c r="X31" i="74"/>
  <c r="H31" i="74"/>
  <c r="BH28" i="74"/>
  <c r="AR28" i="74"/>
  <c r="X28" i="74"/>
  <c r="H28" i="74"/>
  <c r="X25" i="74"/>
  <c r="H25" i="74"/>
  <c r="BH22" i="74"/>
  <c r="AR22" i="74"/>
  <c r="X22" i="74"/>
  <c r="H22" i="74"/>
  <c r="X19" i="74"/>
  <c r="H19" i="74"/>
  <c r="BH16" i="74"/>
  <c r="AR16" i="74"/>
  <c r="X16" i="74"/>
  <c r="H16" i="74"/>
  <c r="O12" i="74"/>
  <c r="L12" i="74"/>
  <c r="I12" i="74"/>
  <c r="AV10" i="74"/>
  <c r="AS10" i="74"/>
  <c r="R10" i="74"/>
  <c r="L10" i="74"/>
  <c r="I10" i="74"/>
  <c r="AY8" i="74"/>
  <c r="AS8" i="74"/>
  <c r="R8" i="74"/>
  <c r="O8" i="74"/>
  <c r="I8" i="74"/>
  <c r="AY6" i="74"/>
  <c r="AV6" i="74"/>
  <c r="R6" i="74"/>
  <c r="O6" i="74"/>
  <c r="L6" i="74"/>
  <c r="AE36" i="73" l="1"/>
  <c r="X36" i="73"/>
  <c r="H36" i="73"/>
  <c r="AE33" i="73"/>
  <c r="X33" i="73"/>
  <c r="H33" i="73"/>
  <c r="AE29" i="73"/>
  <c r="X29" i="73"/>
  <c r="H29" i="73"/>
  <c r="AE26" i="73"/>
  <c r="X26" i="73"/>
  <c r="H26" i="73"/>
  <c r="AE22" i="73"/>
  <c r="X22" i="73"/>
  <c r="H22" i="73"/>
  <c r="AE19" i="73"/>
  <c r="X19" i="73"/>
  <c r="H19" i="73"/>
  <c r="O14" i="73"/>
  <c r="L14" i="73"/>
  <c r="I14" i="73"/>
  <c r="BA13" i="73"/>
  <c r="AP13" i="73" s="1"/>
  <c r="AY13" i="73"/>
  <c r="AW13" i="73"/>
  <c r="AN13" i="73"/>
  <c r="B13" i="73"/>
  <c r="R6" i="73" s="1"/>
  <c r="R12" i="73"/>
  <c r="L12" i="73"/>
  <c r="I12" i="73"/>
  <c r="BA11" i="73"/>
  <c r="AL11" i="73" s="1"/>
  <c r="AY11" i="73"/>
  <c r="AP11" i="73" s="1"/>
  <c r="AW11" i="73"/>
  <c r="AN11" i="73"/>
  <c r="B11" i="73"/>
  <c r="R10" i="73"/>
  <c r="O10" i="73"/>
  <c r="I10" i="73"/>
  <c r="BA9" i="73"/>
  <c r="AL9" i="73" s="1"/>
  <c r="AY9" i="73"/>
  <c r="AP9" i="73" s="1"/>
  <c r="AW9" i="73"/>
  <c r="AN9" i="73"/>
  <c r="B9" i="73"/>
  <c r="L6" i="73" s="1"/>
  <c r="R8" i="73"/>
  <c r="O8" i="73"/>
  <c r="L8" i="73"/>
  <c r="BA7" i="73"/>
  <c r="AY7" i="73"/>
  <c r="AP7" i="73" s="1"/>
  <c r="AW7" i="73"/>
  <c r="AN7" i="73"/>
  <c r="AL7" i="73"/>
  <c r="B7" i="73"/>
  <c r="I6" i="73" s="1"/>
  <c r="O6" i="73"/>
  <c r="BC7" i="73" l="1"/>
  <c r="BC11" i="73"/>
  <c r="BC9" i="73"/>
  <c r="AL13" i="73"/>
  <c r="BC13" i="73" s="1"/>
  <c r="B13" i="66"/>
  <c r="B11" i="66"/>
  <c r="B9" i="66"/>
  <c r="B7" i="66"/>
  <c r="H31" i="72" l="1"/>
  <c r="H25" i="72"/>
  <c r="BH28" i="72"/>
  <c r="X31" i="72"/>
  <c r="X25" i="72"/>
  <c r="X19" i="72"/>
  <c r="H19" i="72"/>
  <c r="AR28" i="72"/>
  <c r="AR22" i="72"/>
  <c r="BH22" i="72"/>
  <c r="BH16" i="72"/>
  <c r="AR16" i="72"/>
  <c r="X28" i="72"/>
  <c r="X22" i="72"/>
  <c r="X16" i="72"/>
  <c r="H28" i="72"/>
  <c r="H22" i="72"/>
  <c r="H16" i="72"/>
  <c r="AV10" i="72"/>
  <c r="AS10" i="72"/>
  <c r="AY8" i="72"/>
  <c r="AS8" i="72"/>
  <c r="AY6" i="72"/>
  <c r="AV6" i="72"/>
  <c r="O12" i="72"/>
  <c r="L12" i="72"/>
  <c r="I12" i="72"/>
  <c r="R10" i="72"/>
  <c r="L10" i="72"/>
  <c r="I10" i="72"/>
  <c r="R8" i="72"/>
  <c r="O8" i="72"/>
  <c r="I8" i="72"/>
  <c r="R6" i="72"/>
  <c r="O6" i="72"/>
  <c r="L6" i="72"/>
  <c r="V36" i="66" l="1"/>
  <c r="V33" i="66"/>
  <c r="V29" i="66"/>
  <c r="V26" i="66"/>
  <c r="V22" i="66"/>
  <c r="V19" i="66"/>
  <c r="O36" i="66"/>
  <c r="O33" i="66"/>
  <c r="O29" i="66"/>
  <c r="O26" i="66"/>
  <c r="O22" i="66"/>
  <c r="O19" i="66"/>
  <c r="AE36" i="66" l="1"/>
  <c r="X36" i="66"/>
  <c r="H36" i="66"/>
  <c r="AE33" i="66"/>
  <c r="X33" i="66"/>
  <c r="H33" i="66"/>
  <c r="AE29" i="66"/>
  <c r="X29" i="66"/>
  <c r="H29" i="66"/>
  <c r="AE26" i="66"/>
  <c r="X26" i="66"/>
  <c r="H26" i="66"/>
  <c r="AE22" i="66"/>
  <c r="X22" i="66"/>
  <c r="H22" i="66"/>
  <c r="AE19" i="66"/>
  <c r="X19" i="66"/>
  <c r="H19" i="66"/>
  <c r="O14" i="66" l="1"/>
  <c r="L14" i="66"/>
  <c r="I14" i="66"/>
  <c r="BA13" i="66"/>
  <c r="AP13" i="66" s="1"/>
  <c r="AY13" i="66"/>
  <c r="AW13" i="66"/>
  <c r="Y13" i="66"/>
  <c r="R12" i="66"/>
  <c r="L12" i="66"/>
  <c r="I12" i="66"/>
  <c r="BA11" i="66"/>
  <c r="AL11" i="66" s="1"/>
  <c r="AY11" i="66"/>
  <c r="AW11" i="66"/>
  <c r="AN11" i="66"/>
  <c r="Y11" i="66"/>
  <c r="R10" i="66"/>
  <c r="O10" i="66"/>
  <c r="I10" i="66"/>
  <c r="BA9" i="66"/>
  <c r="AL9" i="66" s="1"/>
  <c r="AY9" i="66"/>
  <c r="AW9" i="66"/>
  <c r="Y9" i="66"/>
  <c r="R8" i="66"/>
  <c r="O8" i="66"/>
  <c r="L8" i="66"/>
  <c r="BA7" i="66"/>
  <c r="AY7" i="66"/>
  <c r="AW7" i="66"/>
  <c r="AP7" i="66" s="1"/>
  <c r="Y7" i="66"/>
  <c r="R6" i="66"/>
  <c r="O6" i="66"/>
  <c r="L6" i="66"/>
  <c r="I6" i="66"/>
  <c r="AB9" i="66" l="1"/>
  <c r="V11" i="66"/>
  <c r="AB13" i="66"/>
  <c r="AD13" i="66" s="1"/>
  <c r="AN13" i="66"/>
  <c r="AP9" i="66"/>
  <c r="AN9" i="66"/>
  <c r="V9" i="66" s="1"/>
  <c r="AB7" i="66"/>
  <c r="AD7" i="66" s="1"/>
  <c r="AB11" i="66"/>
  <c r="AD11" i="66" s="1"/>
  <c r="AD9" i="66"/>
  <c r="AP11" i="66"/>
  <c r="AN7" i="66"/>
  <c r="AL13" i="66"/>
  <c r="AL7" i="66"/>
  <c r="BC11" i="66" l="1"/>
  <c r="V13" i="66"/>
  <c r="BC13" i="66" s="1"/>
  <c r="BC9" i="66"/>
  <c r="V7" i="66"/>
  <c r="BC7" i="66" s="1"/>
  <c r="AH13" i="66" l="1"/>
  <c r="AH9" i="66"/>
  <c r="AH7" i="66"/>
  <c r="AH11" i="66"/>
</calcChain>
</file>

<file path=xl/sharedStrings.xml><?xml version="1.0" encoding="utf-8"?>
<sst xmlns="http://schemas.openxmlformats.org/spreadsheetml/2006/main" count="680" uniqueCount="187">
  <si>
    <t>背番号</t>
    <rPh sb="0" eb="3">
      <t>セバンゴウ</t>
    </rPh>
    <phoneticPr fontId="2"/>
  </si>
  <si>
    <t>氏名</t>
    <rPh sb="0" eb="2">
      <t>シメイ</t>
    </rPh>
    <phoneticPr fontId="2"/>
  </si>
  <si>
    <t>チーム名</t>
    <rPh sb="3" eb="4">
      <t>メイ</t>
    </rPh>
    <phoneticPr fontId="2"/>
  </si>
  <si>
    <t>警告</t>
    <rPh sb="0" eb="2">
      <t>ケイコク</t>
    </rPh>
    <phoneticPr fontId="2"/>
  </si>
  <si>
    <t>退場</t>
    <rPh sb="0" eb="2">
      <t>タイジョウ</t>
    </rPh>
    <phoneticPr fontId="2"/>
  </si>
  <si>
    <t>「警告・退場・その他」　報告書</t>
    <rPh sb="1" eb="3">
      <t>ケイコク</t>
    </rPh>
    <rPh sb="9" eb="10">
      <t>タ</t>
    </rPh>
    <phoneticPr fontId="2"/>
  </si>
  <si>
    <t>(累積）</t>
    <rPh sb="1" eb="3">
      <t>ルイセキ</t>
    </rPh>
    <phoneticPr fontId="2"/>
  </si>
  <si>
    <t>日付</t>
    <rPh sb="0" eb="2">
      <t>ヒヅケ</t>
    </rPh>
    <phoneticPr fontId="2"/>
  </si>
  <si>
    <t>時間</t>
    <rPh sb="0" eb="2">
      <t>ジカン</t>
    </rPh>
    <phoneticPr fontId="2"/>
  </si>
  <si>
    <t>反則内容</t>
    <rPh sb="0" eb="2">
      <t>ハンソク</t>
    </rPh>
    <rPh sb="2" eb="4">
      <t>ナイヨウ</t>
    </rPh>
    <phoneticPr fontId="2"/>
  </si>
  <si>
    <t>枚数</t>
    <rPh sb="0" eb="2">
      <t>マイスウ</t>
    </rPh>
    <phoneticPr fontId="2"/>
  </si>
  <si>
    <t>対戦相手</t>
    <rPh sb="0" eb="2">
      <t>タイセン</t>
    </rPh>
    <rPh sb="2" eb="4">
      <t>アイテ</t>
    </rPh>
    <phoneticPr fontId="2"/>
  </si>
  <si>
    <t>審判</t>
    <rPh sb="0" eb="2">
      <t>シンパン</t>
    </rPh>
    <phoneticPr fontId="2"/>
  </si>
  <si>
    <t>所属</t>
    <rPh sb="0" eb="2">
      <t>ショゾク</t>
    </rPh>
    <phoneticPr fontId="2"/>
  </si>
  <si>
    <t>会場</t>
    <rPh sb="0" eb="2">
      <t>カイジョウ</t>
    </rPh>
    <phoneticPr fontId="2"/>
  </si>
  <si>
    <t>ＪＡチビリンピック８人制サッカー大会</t>
    <rPh sb="10" eb="11">
      <t>ニン</t>
    </rPh>
    <rPh sb="11" eb="12">
      <t>セイ</t>
    </rPh>
    <rPh sb="16" eb="18">
      <t>タイカイ</t>
    </rPh>
    <phoneticPr fontId="2"/>
  </si>
  <si>
    <t>１位・２位</t>
    <rPh sb="1" eb="2">
      <t>イ</t>
    </rPh>
    <rPh sb="4" eb="5">
      <t>イ</t>
    </rPh>
    <phoneticPr fontId="2"/>
  </si>
  <si>
    <t>グリーンカード（参考）</t>
    <rPh sb="8" eb="10">
      <t>サンコウ</t>
    </rPh>
    <phoneticPr fontId="2"/>
  </si>
  <si>
    <t>対</t>
    <rPh sb="0" eb="1">
      <t>タイ</t>
    </rPh>
    <phoneticPr fontId="2"/>
  </si>
  <si>
    <t>主審</t>
    <rPh sb="0" eb="2">
      <t>シュシン</t>
    </rPh>
    <phoneticPr fontId="2"/>
  </si>
  <si>
    <t>予備審</t>
    <rPh sb="0" eb="2">
      <t>ヨビ</t>
    </rPh>
    <rPh sb="2" eb="3">
      <t>シン</t>
    </rPh>
    <phoneticPr fontId="2"/>
  </si>
  <si>
    <t>３ピリオド（１２分・１２分-５分-１２分）</t>
    <rPh sb="8" eb="9">
      <t>フン</t>
    </rPh>
    <rPh sb="12" eb="13">
      <t>フン</t>
    </rPh>
    <rPh sb="15" eb="16">
      <t>フン</t>
    </rPh>
    <rPh sb="19" eb="20">
      <t>フン</t>
    </rPh>
    <phoneticPr fontId="2"/>
  </si>
  <si>
    <t>審判報告書</t>
    <rPh sb="0" eb="2">
      <t>シンパン</t>
    </rPh>
    <rPh sb="2" eb="5">
      <t>ホウコクショ</t>
    </rPh>
    <phoneticPr fontId="2"/>
  </si>
  <si>
    <t>大会名</t>
    <rPh sb="0" eb="2">
      <t>タイカイ</t>
    </rPh>
    <rPh sb="2" eb="3">
      <t>メイ</t>
    </rPh>
    <phoneticPr fontId="2"/>
  </si>
  <si>
    <t>日　時</t>
    <rPh sb="0" eb="1">
      <t>ヒ</t>
    </rPh>
    <rPh sb="2" eb="3">
      <t>ジ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</si>
  <si>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</si>
  <si>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</si>
  <si>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</si>
  <si>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</si>
  <si>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</si>
  <si>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キックオフ</t>
    <phoneticPr fontId="2"/>
  </si>
  <si>
    <t>会　場</t>
    <rPh sb="0" eb="1">
      <t>カイ</t>
    </rPh>
    <rPh sb="2" eb="3">
      <t>バ</t>
    </rPh>
    <phoneticPr fontId="2"/>
  </si>
  <si>
    <t>対戦試合</t>
    <rPh sb="0" eb="2">
      <t>タイセン</t>
    </rPh>
    <rPh sb="2" eb="4">
      <t>シアイ</t>
    </rPh>
    <phoneticPr fontId="2"/>
  </si>
  <si>
    <t>試合結果</t>
    <rPh sb="0" eb="2">
      <t>シアイ</t>
    </rPh>
    <rPh sb="2" eb="4">
      <t>ケッカ</t>
    </rPh>
    <phoneticPr fontId="2"/>
  </si>
  <si>
    <t>―</t>
    <phoneticPr fontId="2"/>
  </si>
  <si>
    <t>合計</t>
    <rPh sb="0" eb="2">
      <t>ゴウケイ</t>
    </rPh>
    <phoneticPr fontId="2"/>
  </si>
  <si>
    <t>主審氏名</t>
    <rPh sb="0" eb="2">
      <t>シュシン</t>
    </rPh>
    <rPh sb="2" eb="4">
      <t>シメイ</t>
    </rPh>
    <phoneticPr fontId="2"/>
  </si>
  <si>
    <t>所属チーム</t>
    <rPh sb="0" eb="2">
      <t>ショゾク</t>
    </rPh>
    <phoneticPr fontId="2"/>
  </si>
  <si>
    <t>補助審氏名</t>
    <rPh sb="0" eb="2">
      <t>ホジョ</t>
    </rPh>
    <rPh sb="2" eb="3">
      <t>シン</t>
    </rPh>
    <rPh sb="3" eb="5">
      <t>シメイ</t>
    </rPh>
    <phoneticPr fontId="2"/>
  </si>
  <si>
    <t>警告</t>
    <phoneticPr fontId="2"/>
  </si>
  <si>
    <t>時間</t>
  </si>
  <si>
    <t>チーム</t>
  </si>
  <si>
    <t>番号</t>
  </si>
  <si>
    <t>氏　名</t>
  </si>
  <si>
    <t xml:space="preserve"> 理由</t>
  </si>
  <si>
    <t>その他報告事項</t>
    <rPh sb="2" eb="3">
      <t>タ</t>
    </rPh>
    <rPh sb="3" eb="5">
      <t>ホウコク</t>
    </rPh>
    <rPh sb="5" eb="7">
      <t>ジコウ</t>
    </rPh>
    <phoneticPr fontId="2"/>
  </si>
  <si>
    <t>以上のとおり報告します。</t>
    <rPh sb="0" eb="2">
      <t>イジョウ</t>
    </rPh>
    <rPh sb="6" eb="8">
      <t>ホウコク</t>
    </rPh>
    <phoneticPr fontId="2"/>
  </si>
  <si>
    <t>主審署名</t>
    <rPh sb="0" eb="2">
      <t>シュシン</t>
    </rPh>
    <rPh sb="2" eb="4">
      <t>ショメイ</t>
    </rPh>
    <phoneticPr fontId="2"/>
  </si>
  <si>
    <t>審判報告書（重要事項）</t>
    <rPh sb="0" eb="2">
      <t>シンパン</t>
    </rPh>
    <rPh sb="2" eb="5">
      <t>ホウコクショ</t>
    </rPh>
    <rPh sb="6" eb="8">
      <t>ジュウヨウ</t>
    </rPh>
    <rPh sb="8" eb="10">
      <t>ジコウ</t>
    </rPh>
    <phoneticPr fontId="2"/>
  </si>
  <si>
    <t>キックオフ</t>
    <phoneticPr fontId="2"/>
  </si>
  <si>
    <t>退場、その他の重要事項についての詳細</t>
  </si>
  <si>
    <t>ＪＡ全農杯チビリンピック8人制サッカー大会甲府地区予選</t>
    <rPh sb="2" eb="4">
      <t>ゼンノウ</t>
    </rPh>
    <rPh sb="4" eb="5">
      <t>ハイ</t>
    </rPh>
    <rPh sb="13" eb="15">
      <t>ニンセイ</t>
    </rPh>
    <rPh sb="19" eb="21">
      <t>タイカイ</t>
    </rPh>
    <rPh sb="21" eb="23">
      <t>コウフ</t>
    </rPh>
    <rPh sb="23" eb="25">
      <t>チク</t>
    </rPh>
    <rPh sb="25" eb="27">
      <t>ヨセン</t>
    </rPh>
    <phoneticPr fontId="2"/>
  </si>
  <si>
    <t>１Ｐ</t>
    <phoneticPr fontId="2"/>
  </si>
  <si>
    <t>３Ｐ</t>
    <phoneticPr fontId="2"/>
  </si>
  <si>
    <t>２Ｐ</t>
    <phoneticPr fontId="2"/>
  </si>
  <si>
    <t>―</t>
    <phoneticPr fontId="2"/>
  </si>
  <si>
    <t>Ａブロック</t>
    <phoneticPr fontId="2"/>
  </si>
  <si>
    <t>Ｂブロック</t>
    <phoneticPr fontId="2"/>
  </si>
  <si>
    <t>↓</t>
    <phoneticPr fontId="2"/>
  </si>
  <si>
    <t>－</t>
    <phoneticPr fontId="2"/>
  </si>
  <si>
    <t>小瀬補助競技場</t>
    <rPh sb="0" eb="2">
      <t>コセ</t>
    </rPh>
    <rPh sb="2" eb="4">
      <t>ホジョ</t>
    </rPh>
    <rPh sb="4" eb="7">
      <t>キョウギジョウ</t>
    </rPh>
    <phoneticPr fontId="2"/>
  </si>
  <si>
    <t>勝点</t>
    <rPh sb="0" eb="1">
      <t>カ</t>
    </rPh>
    <rPh sb="1" eb="2">
      <t>テン</t>
    </rPh>
    <phoneticPr fontId="2"/>
  </si>
  <si>
    <t>得点</t>
    <rPh sb="0" eb="2">
      <t>トクテン</t>
    </rPh>
    <phoneticPr fontId="2"/>
  </si>
  <si>
    <t>失点</t>
    <rPh sb="0" eb="2">
      <t>シッテン</t>
    </rPh>
    <phoneticPr fontId="2"/>
  </si>
  <si>
    <t>得失差</t>
    <rPh sb="0" eb="2">
      <t>トクシツ</t>
    </rPh>
    <rPh sb="2" eb="3">
      <t>サ</t>
    </rPh>
    <phoneticPr fontId="2"/>
  </si>
  <si>
    <t>順位</t>
    <rPh sb="0" eb="2">
      <t>ジュンイ</t>
    </rPh>
    <phoneticPr fontId="2"/>
  </si>
  <si>
    <t>勝</t>
    <rPh sb="0" eb="1">
      <t>カ</t>
    </rPh>
    <phoneticPr fontId="2"/>
  </si>
  <si>
    <t>分</t>
    <rPh sb="0" eb="1">
      <t>ワ</t>
    </rPh>
    <phoneticPr fontId="2"/>
  </si>
  <si>
    <t>負</t>
    <rPh sb="0" eb="1">
      <t>マ</t>
    </rPh>
    <phoneticPr fontId="2"/>
  </si>
  <si>
    <t>試　合</t>
    <rPh sb="0" eb="1">
      <t>ココロ</t>
    </rPh>
    <rPh sb="2" eb="3">
      <t>ゴウ</t>
    </rPh>
    <phoneticPr fontId="2"/>
  </si>
  <si>
    <t>時　間</t>
    <rPh sb="0" eb="1">
      <t>トキ</t>
    </rPh>
    <rPh sb="2" eb="3">
      <t>アイダ</t>
    </rPh>
    <phoneticPr fontId="2"/>
  </si>
  <si>
    <t>(</t>
    <phoneticPr fontId="2"/>
  </si>
  <si>
    <t>-</t>
    <phoneticPr fontId="2"/>
  </si>
  <si>
    <t>)</t>
    <phoneticPr fontId="2"/>
  </si>
  <si>
    <t>審判部</t>
    <rPh sb="0" eb="2">
      <t>シンパン</t>
    </rPh>
    <rPh sb="2" eb="3">
      <t>ブ</t>
    </rPh>
    <phoneticPr fontId="2"/>
  </si>
  <si>
    <t>玉諸SSS</t>
    <rPh sb="0" eb="1">
      <t>タマ</t>
    </rPh>
    <rPh sb="1" eb="2">
      <t>モロ</t>
    </rPh>
    <phoneticPr fontId="2"/>
  </si>
  <si>
    <t>予選リーグ　メンバー表</t>
    <rPh sb="0" eb="2">
      <t>ヨセン</t>
    </rPh>
    <rPh sb="10" eb="11">
      <t>ヒョウ</t>
    </rPh>
    <phoneticPr fontId="2"/>
  </si>
  <si>
    <t>チーム名</t>
    <phoneticPr fontId="2"/>
  </si>
  <si>
    <t>背番号</t>
  </si>
  <si>
    <t>選　　手　　名</t>
  </si>
  <si>
    <t>１試合目</t>
    <rPh sb="3" eb="4">
      <t>メ</t>
    </rPh>
    <phoneticPr fontId="2"/>
  </si>
  <si>
    <t>２試合目</t>
    <rPh sb="3" eb="4">
      <t>メ</t>
    </rPh>
    <phoneticPr fontId="2"/>
  </si>
  <si>
    <t>第1Ｐ</t>
  </si>
  <si>
    <t>第2Ｐ</t>
  </si>
  <si>
    <t>第3Ｐ</t>
  </si>
  <si>
    <t>※背番号・選手名を記入の上、各試合の出場時間枠に○を記すこと。
※試合の都度、開始３０分前に本部に提出のこと。
※登録メンバーは１８名、1試合16名で第1、第2ピリオドは選手を総入れ替えする。</t>
    <rPh sb="57" eb="59">
      <t>トウロク</t>
    </rPh>
    <rPh sb="66" eb="67">
      <t>メイ</t>
    </rPh>
    <rPh sb="69" eb="71">
      <t>シアイ</t>
    </rPh>
    <rPh sb="73" eb="74">
      <t>メイ</t>
    </rPh>
    <rPh sb="75" eb="76">
      <t>ダイ</t>
    </rPh>
    <rPh sb="78" eb="79">
      <t>ダイ</t>
    </rPh>
    <rPh sb="85" eb="87">
      <t>センシュ</t>
    </rPh>
    <rPh sb="88" eb="89">
      <t>ソウ</t>
    </rPh>
    <rPh sb="89" eb="90">
      <t>イ</t>
    </rPh>
    <rPh sb="91" eb="92">
      <t>カ</t>
    </rPh>
    <phoneticPr fontId="2"/>
  </si>
  <si>
    <t>ユニホームの色</t>
    <rPh sb="6" eb="7">
      <t>イロ</t>
    </rPh>
    <phoneticPr fontId="2"/>
  </si>
  <si>
    <t>シャツ</t>
    <phoneticPr fontId="2"/>
  </si>
  <si>
    <t>パンツ</t>
    <phoneticPr fontId="2"/>
  </si>
  <si>
    <t>ストッキング</t>
    <phoneticPr fontId="2"/>
  </si>
  <si>
    <t>正</t>
    <rPh sb="0" eb="1">
      <t>セイ</t>
    </rPh>
    <phoneticPr fontId="2"/>
  </si>
  <si>
    <t>副</t>
    <rPh sb="0" eb="1">
      <t>フク</t>
    </rPh>
    <phoneticPr fontId="2"/>
  </si>
  <si>
    <t>決勝リーグ　メンバー表</t>
    <rPh sb="0" eb="2">
      <t>ケッショウ</t>
    </rPh>
    <rPh sb="10" eb="11">
      <t>ヒョウ</t>
    </rPh>
    <phoneticPr fontId="2"/>
  </si>
  <si>
    <t>チーム名</t>
    <phoneticPr fontId="2"/>
  </si>
  <si>
    <t>３試合目</t>
    <rPh sb="3" eb="4">
      <t>メ</t>
    </rPh>
    <phoneticPr fontId="2"/>
  </si>
  <si>
    <t>シャツ</t>
    <phoneticPr fontId="2"/>
  </si>
  <si>
    <t>パンツ</t>
    <phoneticPr fontId="2"/>
  </si>
  <si>
    <t>ストッキング</t>
    <phoneticPr fontId="2"/>
  </si>
  <si>
    <t>フィールド
プレーヤー</t>
    <phoneticPr fontId="2"/>
  </si>
  <si>
    <t>ゴール
キーパー</t>
    <phoneticPr fontId="2"/>
  </si>
  <si>
    <t>４チームが決勝リーグ進出</t>
    <rPh sb="5" eb="7">
      <t>ケッショウ</t>
    </rPh>
    <rPh sb="10" eb="12">
      <t>シンシュツ</t>
    </rPh>
    <phoneticPr fontId="2"/>
  </si>
  <si>
    <t>30分休憩</t>
    <rPh sb="2" eb="3">
      <t>フン</t>
    </rPh>
    <rPh sb="3" eb="5">
      <t>キュウケイ</t>
    </rPh>
    <phoneticPr fontId="2"/>
  </si>
  <si>
    <t>⑤</t>
    <phoneticPr fontId="2"/>
  </si>
  <si>
    <t>会場当番</t>
    <rPh sb="0" eb="2">
      <t>カイジョウ</t>
    </rPh>
    <rPh sb="2" eb="4">
      <t>トウバン</t>
    </rPh>
    <phoneticPr fontId="2"/>
  </si>
  <si>
    <t>山城SSS</t>
    <rPh sb="0" eb="2">
      <t>ヤマシロ</t>
    </rPh>
    <phoneticPr fontId="2"/>
  </si>
  <si>
    <t>Uスポーツ</t>
    <phoneticPr fontId="2"/>
  </si>
  <si>
    <t>参加チーム</t>
    <rPh sb="0" eb="2">
      <t>サンカ</t>
    </rPh>
    <phoneticPr fontId="2"/>
  </si>
  <si>
    <t>参加チームより2名出労</t>
    <rPh sb="0" eb="2">
      <t>サンカ</t>
    </rPh>
    <rPh sb="8" eb="9">
      <t>メイ</t>
    </rPh>
    <rPh sb="9" eb="10">
      <t>シュツ</t>
    </rPh>
    <rPh sb="10" eb="11">
      <t>ロウ</t>
    </rPh>
    <phoneticPr fontId="2"/>
  </si>
  <si>
    <t>※設営　8時～</t>
    <rPh sb="1" eb="3">
      <t>セツエイ</t>
    </rPh>
    <rPh sb="5" eb="6">
      <t>ジ</t>
    </rPh>
    <phoneticPr fontId="2"/>
  </si>
  <si>
    <t>－</t>
    <phoneticPr fontId="2"/>
  </si>
  <si>
    <t>－</t>
    <phoneticPr fontId="2"/>
  </si>
  <si>
    <t>－</t>
    <phoneticPr fontId="2"/>
  </si>
  <si>
    <t>主審は審判部に依頼したい</t>
    <rPh sb="0" eb="2">
      <t>シュシン</t>
    </rPh>
    <rPh sb="3" eb="5">
      <t>シンパン</t>
    </rPh>
    <rPh sb="5" eb="6">
      <t>ブ</t>
    </rPh>
    <rPh sb="7" eb="9">
      <t>イライ</t>
    </rPh>
    <phoneticPr fontId="2"/>
  </si>
  <si>
    <t>設営・各チームより２名</t>
    <rPh sb="0" eb="2">
      <t>セツエイ</t>
    </rPh>
    <rPh sb="3" eb="4">
      <t>カク</t>
    </rPh>
    <rPh sb="10" eb="11">
      <t>メイ</t>
    </rPh>
    <phoneticPr fontId="2"/>
  </si>
  <si>
    <t>運営：役員事業運営部</t>
    <rPh sb="0" eb="2">
      <t>ウンエイ</t>
    </rPh>
    <rPh sb="3" eb="5">
      <t>ヤクイン</t>
    </rPh>
    <rPh sb="5" eb="7">
      <t>ジギョウ</t>
    </rPh>
    <rPh sb="7" eb="9">
      <t>ウンエイ</t>
    </rPh>
    <rPh sb="9" eb="10">
      <t>ブ</t>
    </rPh>
    <phoneticPr fontId="2"/>
  </si>
  <si>
    <t>8時～</t>
    <rPh sb="1" eb="2">
      <t>ジ</t>
    </rPh>
    <phoneticPr fontId="2"/>
  </si>
  <si>
    <t>対　戦　表</t>
    <rPh sb="0" eb="1">
      <t>タイ</t>
    </rPh>
    <rPh sb="2" eb="3">
      <t>セン</t>
    </rPh>
    <rPh sb="4" eb="5">
      <t>ヒョウ</t>
    </rPh>
    <phoneticPr fontId="2"/>
  </si>
  <si>
    <t>甲府地区予選</t>
    <rPh sb="0" eb="2">
      <t>コウフ</t>
    </rPh>
    <rPh sb="2" eb="4">
      <t>チク</t>
    </rPh>
    <rPh sb="4" eb="6">
      <t>ヨセン</t>
    </rPh>
    <phoneticPr fontId="2"/>
  </si>
  <si>
    <t>石田</t>
    <rPh sb="0" eb="2">
      <t>イシダ</t>
    </rPh>
    <phoneticPr fontId="2"/>
  </si>
  <si>
    <t>VF甲府</t>
    <rPh sb="2" eb="4">
      <t>コウフ</t>
    </rPh>
    <phoneticPr fontId="2"/>
  </si>
  <si>
    <t>山城</t>
    <rPh sb="0" eb="2">
      <t>ヤマシロ</t>
    </rPh>
    <phoneticPr fontId="2"/>
  </si>
  <si>
    <t>Uスポ</t>
    <phoneticPr fontId="2"/>
  </si>
  <si>
    <t>レドンド</t>
    <phoneticPr fontId="2"/>
  </si>
  <si>
    <t>玉諸</t>
    <rPh sb="0" eb="1">
      <t>タマ</t>
    </rPh>
    <rPh sb="1" eb="2">
      <t>モロ</t>
    </rPh>
    <phoneticPr fontId="2"/>
  </si>
  <si>
    <t>石田SSS</t>
    <rPh sb="0" eb="2">
      <t>イシダ</t>
    </rPh>
    <phoneticPr fontId="2"/>
  </si>
  <si>
    <t>参加チーム</t>
    <rPh sb="0" eb="2">
      <t>サンカ</t>
    </rPh>
    <phoneticPr fontId="2"/>
  </si>
  <si>
    <t>①</t>
    <phoneticPr fontId="2"/>
  </si>
  <si>
    <t>-</t>
    <phoneticPr fontId="2"/>
  </si>
  <si>
    <t>-</t>
    <phoneticPr fontId="2"/>
  </si>
  <si>
    <t>②</t>
    <phoneticPr fontId="2"/>
  </si>
  <si>
    <t>(</t>
    <phoneticPr fontId="2"/>
  </si>
  <si>
    <t>)</t>
    <phoneticPr fontId="2"/>
  </si>
  <si>
    <t>③</t>
    <phoneticPr fontId="2"/>
  </si>
  <si>
    <t>(</t>
    <phoneticPr fontId="2"/>
  </si>
  <si>
    <t>-</t>
    <phoneticPr fontId="2"/>
  </si>
  <si>
    <t>④</t>
    <phoneticPr fontId="2"/>
  </si>
  <si>
    <t>)</t>
    <phoneticPr fontId="2"/>
  </si>
  <si>
    <t>⑥</t>
    <phoneticPr fontId="2"/>
  </si>
  <si>
    <t>※予選は２ブロック（３・４チーム）でリーグ戦を行い、それぞれ１・２位が決勝リーグへ進出する。
※決勝リーグ（4チーム）で１位・2位となった２チームが山梨県大会の出場権を得る。
※順位の決定は勝点・得失点差・総得点・当該チームの対戦結果・抽選の順による。</t>
    <rPh sb="1" eb="3">
      <t>ヨセン</t>
    </rPh>
    <rPh sb="21" eb="22">
      <t>セン</t>
    </rPh>
    <rPh sb="23" eb="24">
      <t>オコナ</t>
    </rPh>
    <rPh sb="33" eb="34">
      <t>イ</t>
    </rPh>
    <rPh sb="35" eb="37">
      <t>ケッショウ</t>
    </rPh>
    <rPh sb="41" eb="43">
      <t>シンシュツ</t>
    </rPh>
    <rPh sb="48" eb="50">
      <t>ケッショウ</t>
    </rPh>
    <rPh sb="64" eb="65">
      <t>イ</t>
    </rPh>
    <rPh sb="74" eb="77">
      <t>ヤマナシケン</t>
    </rPh>
    <rPh sb="77" eb="79">
      <t>タイカイ</t>
    </rPh>
    <rPh sb="80" eb="83">
      <t>シュツジョウケン</t>
    </rPh>
    <rPh sb="84" eb="85">
      <t>エ</t>
    </rPh>
    <rPh sb="89" eb="91">
      <t>ジュンイ</t>
    </rPh>
    <rPh sb="92" eb="94">
      <t>ケッテイ</t>
    </rPh>
    <rPh sb="95" eb="97">
      <t>カチテン</t>
    </rPh>
    <rPh sb="98" eb="101">
      <t>トクシッテン</t>
    </rPh>
    <rPh sb="101" eb="102">
      <t>サ</t>
    </rPh>
    <rPh sb="103" eb="106">
      <t>ソウトクテン</t>
    </rPh>
    <rPh sb="107" eb="109">
      <t>トウガイ</t>
    </rPh>
    <rPh sb="113" eb="115">
      <t>タイセン</t>
    </rPh>
    <rPh sb="115" eb="117">
      <t>ケッカ</t>
    </rPh>
    <rPh sb="118" eb="120">
      <t>チュウセン</t>
    </rPh>
    <rPh sb="121" eb="122">
      <t>ジュン</t>
    </rPh>
    <phoneticPr fontId="2"/>
  </si>
  <si>
    <t>ヴァンフォーレ甲府</t>
    <rPh sb="7" eb="9">
      <t>コウフ</t>
    </rPh>
    <phoneticPr fontId="2"/>
  </si>
  <si>
    <t>Ｕスポーツクラブ</t>
    <phoneticPr fontId="2"/>
  </si>
  <si>
    <t>レドンドFC</t>
    <phoneticPr fontId="2"/>
  </si>
  <si>
    <t>中道セレソン</t>
    <rPh sb="0" eb="2">
      <t>ナカミチ</t>
    </rPh>
    <phoneticPr fontId="2"/>
  </si>
  <si>
    <t>抽選（シードなし）</t>
    <rPh sb="0" eb="2">
      <t>チュウセン</t>
    </rPh>
    <phoneticPr fontId="2"/>
  </si>
  <si>
    <t>Aブロック</t>
    <phoneticPr fontId="2"/>
  </si>
  <si>
    <t>Bブロック</t>
    <phoneticPr fontId="2"/>
  </si>
  <si>
    <t>中道</t>
    <rPh sb="0" eb="2">
      <t>ナカミチ</t>
    </rPh>
    <phoneticPr fontId="2"/>
  </si>
  <si>
    <t>審判割当</t>
    <rPh sb="0" eb="2">
      <t>シンパン</t>
    </rPh>
    <rPh sb="2" eb="4">
      <t>ワリアテ</t>
    </rPh>
    <phoneticPr fontId="2"/>
  </si>
  <si>
    <t>（チーム帯同審判員）</t>
    <rPh sb="4" eb="6">
      <t>タイドウ</t>
    </rPh>
    <rPh sb="6" eb="8">
      <t>シンパン</t>
    </rPh>
    <rPh sb="8" eb="9">
      <t>イン</t>
    </rPh>
    <phoneticPr fontId="2"/>
  </si>
  <si>
    <t>主審：審判部</t>
    <rPh sb="0" eb="2">
      <t>シュシン</t>
    </rPh>
    <rPh sb="3" eb="5">
      <t>シンパン</t>
    </rPh>
    <rPh sb="5" eb="6">
      <t>ブ</t>
    </rPh>
    <phoneticPr fontId="2"/>
  </si>
  <si>
    <t>B2</t>
    <phoneticPr fontId="2"/>
  </si>
  <si>
    <t>A1</t>
    <phoneticPr fontId="2"/>
  </si>
  <si>
    <t>※決勝リーグの組合せは、予選成績により予め決められた箇所に入ります。</t>
    <rPh sb="1" eb="3">
      <t>ケッショウ</t>
    </rPh>
    <rPh sb="7" eb="9">
      <t>クミアワ</t>
    </rPh>
    <rPh sb="12" eb="14">
      <t>ヨセン</t>
    </rPh>
    <rPh sb="14" eb="16">
      <t>セイセキ</t>
    </rPh>
    <rPh sb="19" eb="20">
      <t>アラカジ</t>
    </rPh>
    <rPh sb="21" eb="22">
      <t>キ</t>
    </rPh>
    <rPh sb="26" eb="28">
      <t>カショ</t>
    </rPh>
    <rPh sb="29" eb="30">
      <t>ハイ</t>
    </rPh>
    <phoneticPr fontId="2"/>
  </si>
  <si>
    <t>小瀬球技場</t>
    <rPh sb="0" eb="2">
      <t>コセ</t>
    </rPh>
    <rPh sb="2" eb="5">
      <t>キュウギジョウ</t>
    </rPh>
    <phoneticPr fontId="2"/>
  </si>
  <si>
    <t>予備審：審判部を予定</t>
    <rPh sb="0" eb="2">
      <t>ヨビ</t>
    </rPh>
    <rPh sb="2" eb="3">
      <t>シン</t>
    </rPh>
    <rPh sb="4" eb="6">
      <t>シンパン</t>
    </rPh>
    <rPh sb="6" eb="7">
      <t>ブ</t>
    </rPh>
    <rPh sb="8" eb="10">
      <t>ヨテイ</t>
    </rPh>
    <phoneticPr fontId="2"/>
  </si>
  <si>
    <t>2017　平成２９年度</t>
    <rPh sb="5" eb="7">
      <t>ヘイセイ</t>
    </rPh>
    <rPh sb="9" eb="11">
      <t>ネンド</t>
    </rPh>
    <phoneticPr fontId="2"/>
  </si>
  <si>
    <t>レドンドFC</t>
    <phoneticPr fontId="2"/>
  </si>
  <si>
    <t>Uスポーツクラブ</t>
    <phoneticPr fontId="2"/>
  </si>
  <si>
    <t>A2</t>
    <phoneticPr fontId="2"/>
  </si>
  <si>
    <t>レドンドFC</t>
    <phoneticPr fontId="2"/>
  </si>
  <si>
    <t>平成29年10月28日（土）</t>
    <rPh sb="0" eb="2">
      <t>ヘイセイ</t>
    </rPh>
    <rPh sb="4" eb="5">
      <t>ネン</t>
    </rPh>
    <rPh sb="7" eb="8">
      <t>ガツ</t>
    </rPh>
    <rPh sb="10" eb="11">
      <t>ニチ</t>
    </rPh>
    <rPh sb="12" eb="13">
      <t>ド</t>
    </rPh>
    <phoneticPr fontId="2"/>
  </si>
  <si>
    <t>平成29年10月28日(土)</t>
    <rPh sb="0" eb="2">
      <t>ヘイセイ</t>
    </rPh>
    <rPh sb="4" eb="5">
      <t>ネン</t>
    </rPh>
    <rPh sb="7" eb="8">
      <t>ガツ</t>
    </rPh>
    <rPh sb="10" eb="11">
      <t>ニチ</t>
    </rPh>
    <rPh sb="12" eb="13">
      <t>ド</t>
    </rPh>
    <phoneticPr fontId="2"/>
  </si>
  <si>
    <t>レドンド</t>
    <phoneticPr fontId="2"/>
  </si>
  <si>
    <t>VF国府</t>
    <rPh sb="2" eb="4">
      <t>コクフ</t>
    </rPh>
    <phoneticPr fontId="2"/>
  </si>
  <si>
    <t>平成29年10月21日(土)</t>
    <rPh sb="0" eb="2">
      <t>ヘイセイ</t>
    </rPh>
    <rPh sb="4" eb="5">
      <t>ネン</t>
    </rPh>
    <rPh sb="7" eb="8">
      <t>ガツ</t>
    </rPh>
    <rPh sb="10" eb="11">
      <t>ニチ</t>
    </rPh>
    <rPh sb="12" eb="13">
      <t>ド</t>
    </rPh>
    <phoneticPr fontId="2"/>
  </si>
  <si>
    <t>会場：小瀬球技場</t>
    <rPh sb="0" eb="2">
      <t>カイジョウ</t>
    </rPh>
    <rPh sb="3" eb="5">
      <t>コセ</t>
    </rPh>
    <rPh sb="5" eb="8">
      <t>キュウギジョウ</t>
    </rPh>
    <phoneticPr fontId="2"/>
  </si>
  <si>
    <t>平成29年10月21日（土）</t>
    <rPh sb="0" eb="2">
      <t>ヘイセイ</t>
    </rPh>
    <rPh sb="4" eb="5">
      <t>ネン</t>
    </rPh>
    <rPh sb="7" eb="8">
      <t>ガツ</t>
    </rPh>
    <rPh sb="10" eb="11">
      <t>ニチ</t>
    </rPh>
    <rPh sb="12" eb="13">
      <t>ド</t>
    </rPh>
    <phoneticPr fontId="2"/>
  </si>
  <si>
    <t>2017ＪＡ全農杯チビリンピック小学生8人制サッカー大会　甲府地区予選</t>
    <phoneticPr fontId="2"/>
  </si>
  <si>
    <t>2017ＪＡ全農杯チビリンピック小学生8人制サッカー大会　甲府地区予選</t>
    <phoneticPr fontId="2"/>
  </si>
  <si>
    <t>B1</t>
    <phoneticPr fontId="2"/>
  </si>
  <si>
    <t>小瀬球技場西</t>
    <rPh sb="0" eb="2">
      <t>コセ</t>
    </rPh>
    <rPh sb="2" eb="5">
      <t>キュウギジョウ</t>
    </rPh>
    <rPh sb="5" eb="6">
      <t>ニシ</t>
    </rPh>
    <phoneticPr fontId="2"/>
  </si>
  <si>
    <t>小瀬球技場東</t>
    <rPh sb="0" eb="2">
      <t>コセ</t>
    </rPh>
    <rPh sb="2" eb="5">
      <t>キュウギジョウ</t>
    </rPh>
    <rPh sb="5" eb="6">
      <t>ヒガシ</t>
    </rPh>
    <phoneticPr fontId="2"/>
  </si>
  <si>
    <t>i</t>
    <phoneticPr fontId="2"/>
  </si>
  <si>
    <t>10月28日(土)</t>
    <rPh sb="2" eb="3">
      <t>ガツ</t>
    </rPh>
    <rPh sb="5" eb="6">
      <t>ニチ</t>
    </rPh>
    <rPh sb="7" eb="8">
      <t>ド</t>
    </rPh>
    <phoneticPr fontId="2"/>
  </si>
  <si>
    <t>10月21日(土)雨天順延</t>
    <rPh sb="2" eb="3">
      <t>ガツ</t>
    </rPh>
    <rPh sb="5" eb="6">
      <t>ニチ</t>
    </rPh>
    <rPh sb="7" eb="8">
      <t>ド</t>
    </rPh>
    <rPh sb="9" eb="11">
      <t>ウテン</t>
    </rPh>
    <rPh sb="11" eb="13">
      <t>ジュンエン</t>
    </rPh>
    <phoneticPr fontId="2"/>
  </si>
  <si>
    <t>12月2日(土)予定</t>
    <rPh sb="2" eb="3">
      <t>ガツ</t>
    </rPh>
    <rPh sb="4" eb="5">
      <t>ニチ</t>
    </rPh>
    <rPh sb="6" eb="7">
      <t>ド</t>
    </rPh>
    <rPh sb="8" eb="10">
      <t>ヨテイ</t>
    </rPh>
    <phoneticPr fontId="2"/>
  </si>
  <si>
    <t>平成29年10月28日(土)小瀬補助競技場</t>
    <rPh sb="0" eb="2">
      <t>ヘイセイ</t>
    </rPh>
    <rPh sb="4" eb="5">
      <t>ネン</t>
    </rPh>
    <rPh sb="7" eb="8">
      <t>ガツ</t>
    </rPh>
    <rPh sb="10" eb="11">
      <t>ニチ</t>
    </rPh>
    <rPh sb="12" eb="13">
      <t>ド</t>
    </rPh>
    <rPh sb="14" eb="16">
      <t>コセ</t>
    </rPh>
    <rPh sb="16" eb="18">
      <t>ホジョ</t>
    </rPh>
    <rPh sb="18" eb="21">
      <t>キョウギジョウ</t>
    </rPh>
    <phoneticPr fontId="2"/>
  </si>
  <si>
    <t>小瀬補助(北コート）</t>
    <rPh sb="0" eb="2">
      <t>コセ</t>
    </rPh>
    <rPh sb="2" eb="4">
      <t>ホジョ</t>
    </rPh>
    <rPh sb="5" eb="6">
      <t>キタ</t>
    </rPh>
    <phoneticPr fontId="2"/>
  </si>
  <si>
    <t>小瀬補助(南コート）</t>
    <rPh sb="0" eb="2">
      <t>コセ</t>
    </rPh>
    <rPh sb="2" eb="4">
      <t>ホジョ</t>
    </rPh>
    <rPh sb="5" eb="6">
      <t>ミナミ</t>
    </rPh>
    <phoneticPr fontId="2"/>
  </si>
  <si>
    <t>平成29年12月2日(土)予定</t>
    <rPh sb="0" eb="2">
      <t>ヘイセイ</t>
    </rPh>
    <rPh sb="4" eb="5">
      <t>ネン</t>
    </rPh>
    <rPh sb="7" eb="8">
      <t>ガツ</t>
    </rPh>
    <rPh sb="9" eb="10">
      <t>ニチ</t>
    </rPh>
    <rPh sb="11" eb="12">
      <t>ド</t>
    </rPh>
    <rPh sb="13" eb="15">
      <t>ヨテイ</t>
    </rPh>
    <phoneticPr fontId="2"/>
  </si>
  <si>
    <t>玉諸</t>
    <rPh sb="0" eb="1">
      <t>タマ</t>
    </rPh>
    <rPh sb="1" eb="2">
      <t>モロ</t>
    </rPh>
    <phoneticPr fontId="2"/>
  </si>
  <si>
    <t>ＶＦ</t>
    <phoneticPr fontId="2"/>
  </si>
  <si>
    <t>Ｕスポ</t>
    <phoneticPr fontId="2"/>
  </si>
  <si>
    <t>A1　ヴァンフォーレ甲府</t>
    <rPh sb="10" eb="12">
      <t>コウフ</t>
    </rPh>
    <phoneticPr fontId="2"/>
  </si>
  <si>
    <t>A2　Uスポーツクラブ</t>
    <phoneticPr fontId="2"/>
  </si>
  <si>
    <t>B1　中道セレソン</t>
    <rPh sb="3" eb="5">
      <t>ナカミチ</t>
    </rPh>
    <phoneticPr fontId="2"/>
  </si>
  <si>
    <t>B2　レドンドFC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</si>
</sst>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5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2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u val="double"/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8"/>
      <color rgb="FF000000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sz val="22"/>
      <color rgb="FF000000"/>
      <name val="ＭＳ Ｐゴシック"/>
      <family val="3"/>
      <charset val="128"/>
      <scheme val="minor"/>
    </font>
    <font>
      <sz val="16"/>
      <color rgb="FF000000"/>
      <name val="ＭＳ Ｐゴシック"/>
      <family val="3"/>
      <charset val="128"/>
      <scheme val="minor"/>
    </font>
    <font>
      <sz val="20"/>
      <color rgb="FF000000"/>
      <name val="ＭＳ Ｐゴシック"/>
      <family val="3"/>
      <charset val="128"/>
      <scheme val="minor"/>
    </font>
    <font>
      <sz val="10.5"/>
      <color rgb="FF000000"/>
      <name val="ＭＳ Ｐゴシック"/>
      <family val="3"/>
      <charset val="128"/>
      <scheme val="minor"/>
    </font>
    <font>
      <sz val="14"/>
      <color rgb="FF000000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0.5"/>
      <color rgb="FF000000"/>
      <name val="ＭＳ 明朝"/>
      <family val="1"/>
      <charset val="128"/>
    </font>
    <font>
      <b/>
      <sz val="22"/>
      <color rgb="FF000000"/>
      <name val="ＭＳ Ｐゴシック"/>
      <family val="3"/>
      <charset val="128"/>
      <scheme val="minor"/>
    </font>
    <font>
      <b/>
      <sz val="18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26"/>
      <color rgb="FF00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sz val="11"/>
      <color theme="0" tint="-0.499984740745262"/>
      <name val="ＭＳ Ｐゴシック"/>
      <family val="3"/>
      <charset val="128"/>
    </font>
    <font>
      <sz val="12"/>
      <color theme="0" tint="-0.49998474074526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color theme="0" tint="-0.499984740745262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</fonts>
  <fills count="1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0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13"/>
      </left>
      <right style="thin">
        <color indexed="64"/>
      </right>
      <top style="thick">
        <color indexed="13"/>
      </top>
      <bottom style="thick">
        <color indexed="13"/>
      </bottom>
      <diagonal/>
    </border>
    <border>
      <left style="thin">
        <color indexed="64"/>
      </left>
      <right style="thick">
        <color indexed="13"/>
      </right>
      <top style="thick">
        <color indexed="13"/>
      </top>
      <bottom style="thick">
        <color indexed="13"/>
      </bottom>
      <diagonal/>
    </border>
    <border>
      <left style="thick">
        <color indexed="10"/>
      </left>
      <right style="thin">
        <color indexed="64"/>
      </right>
      <top style="thick">
        <color indexed="10"/>
      </top>
      <bottom style="thick">
        <color indexed="10"/>
      </bottom>
      <diagonal/>
    </border>
    <border>
      <left style="thin">
        <color indexed="64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ck">
        <color indexed="17"/>
      </left>
      <right style="thin">
        <color indexed="64"/>
      </right>
      <top style="thick">
        <color indexed="17"/>
      </top>
      <bottom style="thick">
        <color indexed="17"/>
      </bottom>
      <diagonal/>
    </border>
    <border>
      <left style="thin">
        <color indexed="64"/>
      </left>
      <right style="thin">
        <color indexed="64"/>
      </right>
      <top style="thick">
        <color indexed="17"/>
      </top>
      <bottom style="thick">
        <color indexed="17"/>
      </bottom>
      <diagonal/>
    </border>
    <border>
      <left style="thin">
        <color indexed="64"/>
      </left>
      <right/>
      <top style="thick">
        <color indexed="17"/>
      </top>
      <bottom style="thick">
        <color indexed="17"/>
      </bottom>
      <diagonal/>
    </border>
    <border>
      <left style="thin">
        <color indexed="64"/>
      </left>
      <right style="thick">
        <color indexed="17"/>
      </right>
      <top style="thick">
        <color indexed="17"/>
      </top>
      <bottom style="thick">
        <color indexed="17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dotted">
        <color indexed="64"/>
      </top>
      <bottom style="hair">
        <color auto="1"/>
      </bottom>
      <diagonal/>
    </border>
    <border>
      <left/>
      <right/>
      <top style="dotted">
        <color indexed="64"/>
      </top>
      <bottom style="hair">
        <color auto="1"/>
      </bottom>
      <diagonal/>
    </border>
    <border>
      <left/>
      <right style="thin">
        <color indexed="64"/>
      </right>
      <top style="dotted">
        <color indexed="64"/>
      </top>
      <bottom style="hair">
        <color auto="1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9">
    <xf numFmtId="0" fontId="0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/>
    <xf numFmtId="0" fontId="9" fillId="0" borderId="0">
      <alignment vertical="center"/>
    </xf>
    <xf numFmtId="0" fontId="16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</cellStyleXfs>
  <cellXfs count="551">
    <xf numFmtId="0" fontId="0" fillId="0" borderId="0" xfId="0">
      <alignment vertical="center"/>
    </xf>
    <xf numFmtId="0" fontId="9" fillId="0" borderId="0" xfId="1">
      <alignment vertical="center"/>
    </xf>
    <xf numFmtId="0" fontId="9" fillId="0" borderId="0" xfId="1" applyBorder="1">
      <alignment vertical="center"/>
    </xf>
    <xf numFmtId="176" fontId="5" fillId="0" borderId="8" xfId="2" applyNumberFormat="1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 shrinkToFit="1"/>
    </xf>
    <xf numFmtId="0" fontId="7" fillId="0" borderId="2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0" fontId="1" fillId="0" borderId="2" xfId="2" applyFont="1" applyFill="1" applyBorder="1" applyAlignment="1">
      <alignment horizontal="center" vertical="center"/>
    </xf>
    <xf numFmtId="176" fontId="1" fillId="0" borderId="0" xfId="2" applyNumberFormat="1" applyFont="1" applyFill="1" applyBorder="1" applyAlignment="1">
      <alignment horizontal="right" vertical="center"/>
    </xf>
    <xf numFmtId="0" fontId="1" fillId="0" borderId="0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 shrinkToFit="1"/>
    </xf>
    <xf numFmtId="0" fontId="8" fillId="0" borderId="2" xfId="2" applyFont="1" applyFill="1" applyBorder="1" applyAlignment="1">
      <alignment horizontal="center" vertical="center" shrinkToFit="1"/>
    </xf>
    <xf numFmtId="0" fontId="2" fillId="0" borderId="2" xfId="2" applyFont="1" applyFill="1" applyBorder="1" applyAlignment="1">
      <alignment horizontal="center" vertical="center" shrinkToFit="1"/>
    </xf>
    <xf numFmtId="0" fontId="4" fillId="0" borderId="0" xfId="2" applyFont="1" applyFill="1" applyAlignment="1">
      <alignment horizontal="left" vertical="top" wrapText="1"/>
    </xf>
    <xf numFmtId="0" fontId="4" fillId="0" borderId="0" xfId="2" applyFont="1" applyFill="1" applyAlignment="1">
      <alignment horizontal="left" vertical="top" shrinkToFit="1"/>
    </xf>
    <xf numFmtId="0" fontId="4" fillId="0" borderId="0" xfId="2" applyFont="1" applyFill="1" applyAlignment="1">
      <alignment horizontal="left" vertical="center" shrinkToFit="1"/>
    </xf>
    <xf numFmtId="0" fontId="5" fillId="0" borderId="8" xfId="2" applyFont="1" applyFill="1" applyBorder="1" applyAlignment="1">
      <alignment horizontal="center" vertical="center" shrinkToFit="1"/>
    </xf>
    <xf numFmtId="176" fontId="4" fillId="0" borderId="0" xfId="2" applyNumberFormat="1" applyFont="1" applyFill="1" applyAlignment="1">
      <alignment horizontal="right" vertical="center"/>
    </xf>
    <xf numFmtId="0" fontId="4" fillId="0" borderId="0" xfId="2" applyFont="1" applyFill="1" applyAlignment="1">
      <alignment horizontal="center" vertical="center"/>
    </xf>
    <xf numFmtId="0" fontId="4" fillId="0" borderId="0" xfId="2" applyFont="1" applyFill="1">
      <alignment vertical="center"/>
    </xf>
    <xf numFmtId="0" fontId="4" fillId="0" borderId="0" xfId="2" applyFont="1" applyFill="1" applyAlignment="1">
      <alignment horizontal="center" vertical="center" shrinkToFit="1"/>
    </xf>
    <xf numFmtId="0" fontId="9" fillId="0" borderId="0" xfId="1" applyAlignment="1">
      <alignment vertical="center" shrinkToFit="1"/>
    </xf>
    <xf numFmtId="0" fontId="10" fillId="0" borderId="0" xfId="1" applyFont="1" applyAlignment="1">
      <alignment vertical="center"/>
    </xf>
    <xf numFmtId="0" fontId="9" fillId="0" borderId="11" xfId="1" applyBorder="1">
      <alignment vertical="center"/>
    </xf>
    <xf numFmtId="0" fontId="9" fillId="0" borderId="7" xfId="1" applyBorder="1">
      <alignment vertical="center"/>
    </xf>
    <xf numFmtId="0" fontId="9" fillId="0" borderId="0" xfId="1" applyAlignment="1">
      <alignment vertical="top" textRotation="255"/>
    </xf>
    <xf numFmtId="0" fontId="1" fillId="0" borderId="0" xfId="2" applyFont="1" applyFill="1">
      <alignment vertical="center"/>
    </xf>
    <xf numFmtId="176" fontId="1" fillId="0" borderId="0" xfId="2" applyNumberFormat="1" applyFont="1" applyFill="1" applyAlignment="1">
      <alignment horizontal="right" vertical="center"/>
    </xf>
    <xf numFmtId="0" fontId="1" fillId="0" borderId="0" xfId="2" applyFont="1" applyFill="1" applyAlignment="1">
      <alignment horizontal="right" vertical="center"/>
    </xf>
    <xf numFmtId="0" fontId="1" fillId="0" borderId="0" xfId="2" applyFont="1" applyFill="1" applyAlignment="1">
      <alignment vertical="center"/>
    </xf>
    <xf numFmtId="0" fontId="1" fillId="0" borderId="0" xfId="2" applyFont="1" applyFill="1" applyAlignment="1">
      <alignment horizontal="center" vertical="center"/>
    </xf>
    <xf numFmtId="0" fontId="1" fillId="0" borderId="0" xfId="2" applyFont="1" applyFill="1" applyAlignment="1">
      <alignment horizontal="center" vertical="center" shrinkToFit="1"/>
    </xf>
    <xf numFmtId="0" fontId="1" fillId="0" borderId="8" xfId="2" applyFont="1" applyFill="1" applyBorder="1">
      <alignment vertical="center"/>
    </xf>
    <xf numFmtId="0" fontId="1" fillId="2" borderId="0" xfId="2" applyFont="1" applyFill="1">
      <alignment vertical="center"/>
    </xf>
    <xf numFmtId="176" fontId="1" fillId="0" borderId="2" xfId="2" applyNumberFormat="1" applyFont="1" applyFill="1" applyBorder="1" applyAlignment="1">
      <alignment horizontal="right" vertical="center"/>
    </xf>
    <xf numFmtId="0" fontId="1" fillId="0" borderId="2" xfId="2" applyFont="1" applyFill="1" applyBorder="1" applyAlignment="1">
      <alignment horizontal="center" vertical="center" shrinkToFit="1"/>
    </xf>
    <xf numFmtId="0" fontId="1" fillId="0" borderId="2" xfId="2" applyFont="1" applyFill="1" applyBorder="1">
      <alignment vertical="center"/>
    </xf>
    <xf numFmtId="0" fontId="1" fillId="0" borderId="0" xfId="2" applyFont="1" applyFill="1" applyBorder="1">
      <alignment vertical="center"/>
    </xf>
    <xf numFmtId="0" fontId="1" fillId="0" borderId="0" xfId="2" applyFont="1" applyFill="1" applyBorder="1" applyAlignment="1">
      <alignment horizontal="center" vertical="center" shrinkToFit="1"/>
    </xf>
    <xf numFmtId="0" fontId="1" fillId="0" borderId="0" xfId="2" applyFont="1" applyFill="1" applyAlignment="1">
      <alignment vertical="top" wrapText="1"/>
    </xf>
    <xf numFmtId="0" fontId="1" fillId="0" borderId="0" xfId="2" applyFont="1" applyFill="1" applyAlignment="1">
      <alignment horizontal="left" vertical="center"/>
    </xf>
    <xf numFmtId="0" fontId="1" fillId="0" borderId="0" xfId="2" applyFont="1" applyFill="1" applyAlignment="1">
      <alignment vertical="top" shrinkToFit="1"/>
    </xf>
    <xf numFmtId="56" fontId="4" fillId="2" borderId="2" xfId="2" applyNumberFormat="1" applyFont="1" applyFill="1" applyBorder="1" applyAlignment="1">
      <alignment horizontal="right" vertical="center"/>
    </xf>
    <xf numFmtId="176" fontId="4" fillId="2" borderId="2" xfId="2" applyNumberFormat="1" applyFont="1" applyFill="1" applyBorder="1">
      <alignment vertical="center"/>
    </xf>
    <xf numFmtId="0" fontId="4" fillId="2" borderId="2" xfId="2" applyFont="1" applyFill="1" applyBorder="1">
      <alignment vertical="center"/>
    </xf>
    <xf numFmtId="0" fontId="4" fillId="2" borderId="2" xfId="2" applyFont="1" applyFill="1" applyBorder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0" fontId="4" fillId="2" borderId="2" xfId="2" applyFont="1" applyFill="1" applyBorder="1" applyAlignment="1">
      <alignment horizontal="center" vertical="center" shrinkToFit="1"/>
    </xf>
    <xf numFmtId="176" fontId="4" fillId="2" borderId="2" xfId="2" applyNumberFormat="1" applyFont="1" applyFill="1" applyBorder="1" applyAlignment="1">
      <alignment horizontal="right" vertical="center"/>
    </xf>
    <xf numFmtId="0" fontId="4" fillId="2" borderId="2" xfId="2" applyFont="1" applyFill="1" applyBorder="1" applyAlignment="1">
      <alignment vertical="center" wrapText="1" shrinkToFit="1"/>
    </xf>
    <xf numFmtId="49" fontId="4" fillId="2" borderId="2" xfId="2" applyNumberFormat="1" applyFont="1" applyFill="1" applyBorder="1" applyAlignment="1">
      <alignment horizontal="center" vertical="center"/>
    </xf>
    <xf numFmtId="56" fontId="4" fillId="0" borderId="2" xfId="2" applyNumberFormat="1" applyFont="1" applyFill="1" applyBorder="1" applyAlignment="1">
      <alignment horizontal="right" vertical="center"/>
    </xf>
    <xf numFmtId="176" fontId="4" fillId="0" borderId="2" xfId="2" applyNumberFormat="1" applyFont="1" applyFill="1" applyBorder="1" applyAlignment="1">
      <alignment horizontal="right" vertical="center"/>
    </xf>
    <xf numFmtId="0" fontId="4" fillId="0" borderId="2" xfId="2" applyFont="1" applyFill="1" applyBorder="1" applyAlignment="1">
      <alignment horizontal="center" vertical="center" shrinkToFit="1"/>
    </xf>
    <xf numFmtId="0" fontId="4" fillId="0" borderId="2" xfId="2" applyFont="1" applyFill="1" applyBorder="1">
      <alignment vertical="center"/>
    </xf>
    <xf numFmtId="0" fontId="9" fillId="0" borderId="0" xfId="1" applyAlignment="1">
      <alignment vertical="center"/>
    </xf>
    <xf numFmtId="0" fontId="4" fillId="0" borderId="0" xfId="1" applyFont="1" applyFill="1" applyBorder="1">
      <alignment vertical="center"/>
    </xf>
    <xf numFmtId="0" fontId="9" fillId="0" borderId="0" xfId="1" applyFill="1" applyBorder="1">
      <alignment vertical="center"/>
    </xf>
    <xf numFmtId="0" fontId="9" fillId="0" borderId="0" xfId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9" fillId="0" borderId="0" xfId="1" applyBorder="1" applyAlignment="1">
      <alignment vertical="top" textRotation="255" shrinkToFit="1"/>
    </xf>
    <xf numFmtId="0" fontId="9" fillId="0" borderId="0" xfId="1" applyBorder="1" applyAlignment="1">
      <alignment vertical="top" textRotation="255"/>
    </xf>
    <xf numFmtId="0" fontId="16" fillId="0" borderId="0" xfId="5" applyFont="1" applyAlignment="1">
      <alignment horizontal="center" vertical="center"/>
    </xf>
    <xf numFmtId="0" fontId="16" fillId="0" borderId="0" xfId="5" applyFont="1">
      <alignment vertical="center"/>
    </xf>
    <xf numFmtId="0" fontId="16" fillId="0" borderId="0" xfId="5">
      <alignment vertical="center"/>
    </xf>
    <xf numFmtId="0" fontId="16" fillId="0" borderId="3" xfId="5" applyFont="1" applyBorder="1">
      <alignment vertical="center"/>
    </xf>
    <xf numFmtId="0" fontId="16" fillId="0" borderId="3" xfId="5" applyFont="1" applyBorder="1" applyAlignment="1">
      <alignment horizontal="center" vertical="center"/>
    </xf>
    <xf numFmtId="0" fontId="16" fillId="0" borderId="2" xfId="5" applyFont="1" applyBorder="1" applyAlignment="1">
      <alignment horizontal="center" vertical="center"/>
    </xf>
    <xf numFmtId="0" fontId="19" fillId="0" borderId="2" xfId="5" applyFont="1" applyBorder="1" applyAlignment="1">
      <alignment horizontal="center" vertical="center" wrapText="1"/>
    </xf>
    <xf numFmtId="0" fontId="16" fillId="0" borderId="0" xfId="5" applyAlignment="1">
      <alignment vertical="center"/>
    </xf>
    <xf numFmtId="0" fontId="16" fillId="0" borderId="2" xfId="5" applyFont="1" applyBorder="1">
      <alignment vertical="center"/>
    </xf>
    <xf numFmtId="0" fontId="16" fillId="0" borderId="0" xfId="5" applyFont="1" applyAlignment="1">
      <alignment horizontal="left" vertical="center"/>
    </xf>
    <xf numFmtId="0" fontId="16" fillId="0" borderId="5" xfId="5" applyFont="1" applyBorder="1">
      <alignment vertical="center"/>
    </xf>
    <xf numFmtId="0" fontId="16" fillId="0" borderId="1" xfId="5" applyFont="1" applyBorder="1">
      <alignment vertical="center"/>
    </xf>
    <xf numFmtId="0" fontId="16" fillId="0" borderId="0" xfId="5" applyFont="1" applyBorder="1" applyAlignment="1">
      <alignment horizontal="center" vertical="center"/>
    </xf>
    <xf numFmtId="0" fontId="22" fillId="0" borderId="0" xfId="5" applyFont="1">
      <alignment vertical="center"/>
    </xf>
    <xf numFmtId="0" fontId="20" fillId="0" borderId="0" xfId="5" applyFont="1" applyBorder="1" applyAlignment="1">
      <alignment horizontal="center" vertical="center"/>
    </xf>
    <xf numFmtId="0" fontId="4" fillId="2" borderId="2" xfId="2" applyFont="1" applyFill="1" applyBorder="1" applyAlignment="1">
      <alignment horizontal="left" vertical="center"/>
    </xf>
    <xf numFmtId="0" fontId="9" fillId="0" borderId="0" xfId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9" fillId="0" borderId="0" xfId="1" applyBorder="1" applyAlignment="1">
      <alignment vertical="center" shrinkToFit="1"/>
    </xf>
    <xf numFmtId="0" fontId="10" fillId="0" borderId="0" xfId="1" applyFont="1" applyBorder="1">
      <alignment vertical="center"/>
    </xf>
    <xf numFmtId="0" fontId="9" fillId="0" borderId="0" xfId="1" applyFill="1">
      <alignment vertical="center"/>
    </xf>
    <xf numFmtId="0" fontId="9" fillId="0" borderId="0" xfId="1" applyFill="1" applyBorder="1" applyAlignment="1">
      <alignment vertical="center"/>
    </xf>
    <xf numFmtId="0" fontId="11" fillId="0" borderId="0" xfId="1" applyFont="1" applyFill="1" applyAlignment="1">
      <alignment vertical="center"/>
    </xf>
    <xf numFmtId="0" fontId="9" fillId="0" borderId="0" xfId="1" applyFill="1" applyBorder="1" applyAlignment="1">
      <alignment horizontal="center" vertical="center"/>
    </xf>
    <xf numFmtId="0" fontId="11" fillId="0" borderId="0" xfId="1" applyFont="1" applyFill="1">
      <alignment vertical="center"/>
    </xf>
    <xf numFmtId="0" fontId="4" fillId="0" borderId="0" xfId="1" applyFont="1" applyFill="1" applyBorder="1" applyAlignment="1">
      <alignment vertical="center"/>
    </xf>
    <xf numFmtId="0" fontId="26" fillId="0" borderId="0" xfId="1" applyFont="1">
      <alignment vertical="center"/>
    </xf>
    <xf numFmtId="0" fontId="24" fillId="0" borderId="0" xfId="1" applyFont="1" applyBorder="1" applyAlignment="1">
      <alignment vertical="center"/>
    </xf>
    <xf numFmtId="0" fontId="24" fillId="0" borderId="0" xfId="1" applyFont="1" applyBorder="1" applyAlignment="1">
      <alignment horizontal="center" vertical="center"/>
    </xf>
    <xf numFmtId="0" fontId="24" fillId="0" borderId="0" xfId="1" applyFont="1" applyAlignment="1">
      <alignment horizontal="center" vertical="center"/>
    </xf>
    <xf numFmtId="0" fontId="9" fillId="0" borderId="31" xfId="1" applyBorder="1">
      <alignment vertical="center"/>
    </xf>
    <xf numFmtId="0" fontId="9" fillId="0" borderId="32" xfId="1" applyBorder="1">
      <alignment vertical="center"/>
    </xf>
    <xf numFmtId="0" fontId="30" fillId="0" borderId="30" xfId="1" applyFont="1" applyBorder="1" applyAlignment="1">
      <alignment horizontal="center" vertical="center" wrapText="1"/>
    </xf>
    <xf numFmtId="0" fontId="30" fillId="0" borderId="34" xfId="1" applyFont="1" applyBorder="1" applyAlignment="1">
      <alignment horizontal="center" vertical="center" wrapText="1"/>
    </xf>
    <xf numFmtId="0" fontId="30" fillId="0" borderId="46" xfId="1" applyFont="1" applyBorder="1" applyAlignment="1">
      <alignment horizontal="center" vertical="center" wrapText="1"/>
    </xf>
    <xf numFmtId="0" fontId="30" fillId="0" borderId="47" xfId="1" applyFont="1" applyBorder="1" applyAlignment="1">
      <alignment horizontal="center" vertical="center" wrapText="1"/>
    </xf>
    <xf numFmtId="0" fontId="31" fillId="0" borderId="22" xfId="1" applyFont="1" applyBorder="1" applyAlignment="1">
      <alignment horizontal="center" vertical="center" wrapText="1"/>
    </xf>
    <xf numFmtId="0" fontId="32" fillId="0" borderId="30" xfId="1" applyFont="1" applyBorder="1" applyAlignment="1">
      <alignment vertical="top" wrapText="1"/>
    </xf>
    <xf numFmtId="0" fontId="32" fillId="0" borderId="34" xfId="1" applyFont="1" applyBorder="1" applyAlignment="1">
      <alignment vertical="top" wrapText="1"/>
    </xf>
    <xf numFmtId="0" fontId="32" fillId="0" borderId="46" xfId="1" applyFont="1" applyBorder="1" applyAlignment="1">
      <alignment vertical="top" wrapText="1"/>
    </xf>
    <xf numFmtId="0" fontId="32" fillId="0" borderId="47" xfId="1" applyFont="1" applyBorder="1" applyAlignment="1">
      <alignment vertical="top" wrapText="1"/>
    </xf>
    <xf numFmtId="0" fontId="33" fillId="0" borderId="22" xfId="1" applyFont="1" applyBorder="1" applyAlignment="1">
      <alignment horizontal="center" vertical="top" wrapText="1"/>
    </xf>
    <xf numFmtId="0" fontId="3" fillId="0" borderId="0" xfId="2" applyFont="1" applyBorder="1" applyAlignment="1">
      <alignment vertical="center"/>
    </xf>
    <xf numFmtId="0" fontId="5" fillId="0" borderId="0" xfId="2" applyFont="1" applyBorder="1" applyAlignment="1">
      <alignment vertical="center"/>
    </xf>
    <xf numFmtId="0" fontId="25" fillId="0" borderId="0" xfId="2" applyFont="1" applyBorder="1" applyAlignment="1">
      <alignment vertical="center"/>
    </xf>
    <xf numFmtId="0" fontId="5" fillId="0" borderId="0" xfId="2" applyFont="1" applyBorder="1" applyAlignment="1">
      <alignment horizontal="center" vertical="center"/>
    </xf>
    <xf numFmtId="0" fontId="35" fillId="0" borderId="0" xfId="1" applyFont="1">
      <alignment vertical="center"/>
    </xf>
    <xf numFmtId="0" fontId="34" fillId="0" borderId="34" xfId="2" applyFont="1" applyBorder="1" applyAlignment="1">
      <alignment horizontal="center" vertical="center"/>
    </xf>
    <xf numFmtId="0" fontId="0" fillId="0" borderId="2" xfId="2" applyFont="1" applyFill="1" applyBorder="1" applyAlignment="1">
      <alignment horizontal="center" vertical="center"/>
    </xf>
    <xf numFmtId="0" fontId="9" fillId="0" borderId="35" xfId="1" applyFill="1" applyBorder="1" applyAlignment="1">
      <alignment horizontal="center"/>
    </xf>
    <xf numFmtId="0" fontId="4" fillId="0" borderId="36" xfId="1" applyFont="1" applyFill="1" applyBorder="1" applyAlignment="1">
      <alignment horizontal="distributed" vertical="center"/>
    </xf>
    <xf numFmtId="0" fontId="4" fillId="0" borderId="33" xfId="1" applyFont="1" applyFill="1" applyBorder="1" applyAlignment="1">
      <alignment horizontal="center" vertical="top"/>
    </xf>
    <xf numFmtId="0" fontId="4" fillId="0" borderId="32" xfId="1" applyFont="1" applyFill="1" applyBorder="1" applyAlignment="1">
      <alignment horizontal="distributed" vertical="center"/>
    </xf>
    <xf numFmtId="0" fontId="41" fillId="0" borderId="0" xfId="1" applyFont="1" applyFill="1" applyBorder="1" applyAlignment="1">
      <alignment horizontal="center" vertical="center"/>
    </xf>
    <xf numFmtId="0" fontId="41" fillId="0" borderId="0" xfId="1" applyNumberFormat="1" applyFont="1" applyFill="1" applyBorder="1" applyAlignment="1">
      <alignment horizontal="center" vertical="center" wrapText="1"/>
    </xf>
    <xf numFmtId="0" fontId="41" fillId="0" borderId="31" xfId="1" applyFont="1" applyFill="1" applyBorder="1" applyAlignment="1">
      <alignment horizontal="center" vertical="center"/>
    </xf>
    <xf numFmtId="0" fontId="41" fillId="0" borderId="31" xfId="1" applyNumberFormat="1" applyFont="1" applyFill="1" applyBorder="1" applyAlignment="1">
      <alignment horizontal="center" vertical="center" wrapText="1"/>
    </xf>
    <xf numFmtId="0" fontId="9" fillId="0" borderId="0" xfId="1" applyFill="1" applyAlignment="1">
      <alignment horizontal="center" vertical="center"/>
    </xf>
    <xf numFmtId="0" fontId="9" fillId="0" borderId="0" xfId="1" applyFill="1" applyBorder="1" applyAlignment="1">
      <alignment vertical="top" textRotation="255"/>
    </xf>
    <xf numFmtId="0" fontId="46" fillId="0" borderId="0" xfId="1" applyFont="1">
      <alignment vertical="center"/>
    </xf>
    <xf numFmtId="0" fontId="24" fillId="0" borderId="0" xfId="1" applyFont="1">
      <alignment vertical="center"/>
    </xf>
    <xf numFmtId="0" fontId="46" fillId="0" borderId="0" xfId="1" applyFont="1" applyBorder="1" applyAlignment="1">
      <alignment horizontal="center" vertical="center" shrinkToFit="1"/>
    </xf>
    <xf numFmtId="49" fontId="47" fillId="0" borderId="0" xfId="1" applyNumberFormat="1" applyFont="1" applyBorder="1" applyAlignment="1">
      <alignment horizontal="left" vertical="center"/>
    </xf>
    <xf numFmtId="0" fontId="9" fillId="0" borderId="0" xfId="1" applyAlignment="1">
      <alignment horizontal="left" vertical="center"/>
    </xf>
    <xf numFmtId="0" fontId="1" fillId="0" borderId="0" xfId="1" applyFont="1" applyFill="1" applyBorder="1" applyAlignment="1">
      <alignment vertical="top" textRotation="255" shrinkToFit="1"/>
    </xf>
    <xf numFmtId="0" fontId="9" fillId="0" borderId="0" xfId="1" applyFill="1" applyBorder="1" applyAlignment="1">
      <alignment vertical="top" textRotation="255" shrinkToFit="1"/>
    </xf>
    <xf numFmtId="0" fontId="13" fillId="0" borderId="0" xfId="1" applyFont="1" applyFill="1" applyAlignment="1">
      <alignment horizontal="center" vertical="center"/>
    </xf>
    <xf numFmtId="0" fontId="30" fillId="0" borderId="34" xfId="1" applyFont="1" applyBorder="1" applyAlignment="1">
      <alignment horizontal="center" vertical="center" wrapText="1"/>
    </xf>
    <xf numFmtId="0" fontId="30" fillId="0" borderId="46" xfId="1" applyFont="1" applyBorder="1" applyAlignment="1">
      <alignment horizontal="center" vertical="center" wrapText="1"/>
    </xf>
    <xf numFmtId="0" fontId="34" fillId="0" borderId="34" xfId="2" applyFont="1" applyBorder="1" applyAlignment="1">
      <alignment horizontal="center" vertical="center"/>
    </xf>
    <xf numFmtId="0" fontId="4" fillId="0" borderId="68" xfId="1" applyFont="1" applyFill="1" applyBorder="1" applyAlignment="1">
      <alignment horizontal="center" vertical="top"/>
    </xf>
    <xf numFmtId="0" fontId="4" fillId="0" borderId="70" xfId="1" applyFont="1" applyFill="1" applyBorder="1" applyAlignment="1">
      <alignment horizontal="distributed" vertical="center"/>
    </xf>
    <xf numFmtId="0" fontId="13" fillId="0" borderId="0" xfId="1" applyFont="1" applyFill="1" applyAlignment="1">
      <alignment horizontal="center" vertical="center"/>
    </xf>
    <xf numFmtId="0" fontId="4" fillId="0" borderId="74" xfId="1" applyFont="1" applyFill="1" applyBorder="1" applyAlignment="1">
      <alignment horizontal="distributed" vertical="center"/>
    </xf>
    <xf numFmtId="0" fontId="41" fillId="0" borderId="82" xfId="1" applyFont="1" applyFill="1" applyBorder="1" applyAlignment="1">
      <alignment horizontal="center" vertical="center"/>
    </xf>
    <xf numFmtId="0" fontId="41" fillId="0" borderId="82" xfId="1" applyNumberFormat="1" applyFont="1" applyFill="1" applyBorder="1" applyAlignment="1">
      <alignment horizontal="center" vertical="center" wrapText="1"/>
    </xf>
    <xf numFmtId="0" fontId="45" fillId="0" borderId="12" xfId="1" applyFont="1" applyFill="1" applyBorder="1" applyAlignment="1">
      <alignment horizontal="center" vertical="center"/>
    </xf>
    <xf numFmtId="0" fontId="45" fillId="0" borderId="0" xfId="1" applyFont="1" applyFill="1" applyBorder="1" applyAlignment="1">
      <alignment horizontal="center" vertical="center"/>
    </xf>
    <xf numFmtId="0" fontId="45" fillId="0" borderId="11" xfId="1" applyFont="1" applyFill="1" applyBorder="1" applyAlignment="1">
      <alignment horizontal="center" vertical="center"/>
    </xf>
    <xf numFmtId="0" fontId="48" fillId="0" borderId="0" xfId="1" applyFont="1">
      <alignment vertical="center"/>
    </xf>
    <xf numFmtId="0" fontId="1" fillId="0" borderId="0" xfId="1" applyFont="1">
      <alignment vertical="center"/>
    </xf>
    <xf numFmtId="0" fontId="31" fillId="0" borderId="22" xfId="1" applyFont="1" applyBorder="1" applyAlignment="1">
      <alignment horizontal="center" vertical="top" wrapText="1"/>
    </xf>
    <xf numFmtId="0" fontId="49" fillId="0" borderId="30" xfId="1" applyFont="1" applyBorder="1" applyAlignment="1">
      <alignment vertical="top" wrapText="1"/>
    </xf>
    <xf numFmtId="0" fontId="49" fillId="0" borderId="34" xfId="1" applyFont="1" applyBorder="1" applyAlignment="1">
      <alignment vertical="top" wrapText="1"/>
    </xf>
    <xf numFmtId="0" fontId="49" fillId="0" borderId="46" xfId="1" applyFont="1" applyBorder="1" applyAlignment="1">
      <alignment vertical="top" wrapText="1"/>
    </xf>
    <xf numFmtId="0" fontId="49" fillId="0" borderId="47" xfId="1" applyFont="1" applyBorder="1" applyAlignment="1">
      <alignment vertical="top" wrapText="1"/>
    </xf>
    <xf numFmtId="0" fontId="25" fillId="0" borderId="73" xfId="1" applyFont="1" applyFill="1" applyBorder="1" applyAlignment="1">
      <alignment vertical="center" shrinkToFit="1"/>
    </xf>
    <xf numFmtId="0" fontId="25" fillId="0" borderId="72" xfId="1" applyFont="1" applyFill="1" applyBorder="1" applyAlignment="1">
      <alignment vertical="center" shrinkToFit="1"/>
    </xf>
    <xf numFmtId="0" fontId="25" fillId="0" borderId="74" xfId="1" applyFont="1" applyFill="1" applyBorder="1" applyAlignment="1">
      <alignment vertical="center" shrinkToFit="1"/>
    </xf>
    <xf numFmtId="0" fontId="25" fillId="0" borderId="74" xfId="1" applyFont="1" applyFill="1" applyBorder="1" applyAlignment="1">
      <alignment horizontal="center" vertical="center" shrinkToFit="1"/>
    </xf>
    <xf numFmtId="0" fontId="25" fillId="0" borderId="73" xfId="1" applyFont="1" applyFill="1" applyBorder="1" applyAlignment="1">
      <alignment horizontal="center" vertical="center" shrinkToFit="1"/>
    </xf>
    <xf numFmtId="0" fontId="25" fillId="0" borderId="68" xfId="1" applyFont="1" applyFill="1" applyBorder="1" applyAlignment="1">
      <alignment vertical="center" shrinkToFit="1"/>
    </xf>
    <xf numFmtId="0" fontId="50" fillId="0" borderId="73" xfId="1" applyFont="1" applyFill="1" applyBorder="1" applyAlignment="1">
      <alignment vertical="center" shrinkToFit="1"/>
    </xf>
    <xf numFmtId="0" fontId="50" fillId="0" borderId="74" xfId="1" applyFont="1" applyFill="1" applyBorder="1" applyAlignment="1">
      <alignment vertical="center" shrinkToFit="1"/>
    </xf>
    <xf numFmtId="0" fontId="0" fillId="0" borderId="2" xfId="2" applyFont="1" applyFill="1" applyBorder="1">
      <alignment vertical="center"/>
    </xf>
    <xf numFmtId="0" fontId="0" fillId="0" borderId="2" xfId="2" applyFont="1" applyFill="1" applyBorder="1" applyAlignment="1">
      <alignment horizontal="center" vertical="center" shrinkToFit="1"/>
    </xf>
    <xf numFmtId="0" fontId="4" fillId="0" borderId="4" xfId="1" applyFont="1" applyFill="1" applyBorder="1" applyAlignment="1">
      <alignment horizontal="center" vertical="center" shrinkToFit="1"/>
    </xf>
    <xf numFmtId="0" fontId="4" fillId="0" borderId="69" xfId="1" applyFont="1" applyFill="1" applyBorder="1" applyAlignment="1">
      <alignment horizontal="center" vertical="center" shrinkToFit="1"/>
    </xf>
    <xf numFmtId="0" fontId="4" fillId="0" borderId="31" xfId="1" applyFont="1" applyFill="1" applyBorder="1" applyAlignment="1">
      <alignment horizontal="center" vertical="center" shrinkToFit="1"/>
    </xf>
    <xf numFmtId="0" fontId="4" fillId="0" borderId="35" xfId="1" applyFont="1" applyFill="1" applyBorder="1" applyAlignment="1">
      <alignment vertical="center" shrinkToFit="1"/>
    </xf>
    <xf numFmtId="0" fontId="4" fillId="0" borderId="36" xfId="1" applyFont="1" applyFill="1" applyBorder="1" applyAlignment="1">
      <alignment vertical="center" shrinkToFit="1"/>
    </xf>
    <xf numFmtId="0" fontId="4" fillId="0" borderId="4" xfId="1" applyFont="1" applyFill="1" applyBorder="1" applyAlignment="1">
      <alignment vertical="center" shrinkToFit="1"/>
    </xf>
    <xf numFmtId="0" fontId="4" fillId="0" borderId="36" xfId="1" applyFont="1" applyFill="1" applyBorder="1" applyAlignment="1">
      <alignment horizontal="center" vertical="center" shrinkToFit="1"/>
    </xf>
    <xf numFmtId="0" fontId="4" fillId="0" borderId="35" xfId="1" applyFont="1" applyFill="1" applyBorder="1" applyAlignment="1">
      <alignment horizontal="center" vertical="center" shrinkToFit="1"/>
    </xf>
    <xf numFmtId="0" fontId="4" fillId="0" borderId="33" xfId="1" applyFont="1" applyFill="1" applyBorder="1" applyAlignment="1">
      <alignment vertical="center" shrinkToFit="1"/>
    </xf>
    <xf numFmtId="0" fontId="4" fillId="0" borderId="32" xfId="1" applyFont="1" applyFill="1" applyBorder="1" applyAlignment="1">
      <alignment horizontal="center" vertical="center" shrinkToFit="1"/>
    </xf>
    <xf numFmtId="0" fontId="4" fillId="0" borderId="33" xfId="1" applyFont="1" applyFill="1" applyBorder="1" applyAlignment="1">
      <alignment horizontal="center" vertical="center" shrinkToFit="1"/>
    </xf>
    <xf numFmtId="0" fontId="4" fillId="0" borderId="68" xfId="1" applyFont="1" applyFill="1" applyBorder="1" applyAlignment="1">
      <alignment vertical="center" shrinkToFit="1"/>
    </xf>
    <xf numFmtId="0" fontId="4" fillId="0" borderId="70" xfId="1" applyFont="1" applyFill="1" applyBorder="1" applyAlignment="1">
      <alignment horizontal="center" vertical="center" shrinkToFit="1"/>
    </xf>
    <xf numFmtId="0" fontId="4" fillId="0" borderId="68" xfId="1" applyFont="1" applyFill="1" applyBorder="1" applyAlignment="1">
      <alignment horizontal="center" vertical="center" shrinkToFit="1"/>
    </xf>
    <xf numFmtId="0" fontId="11" fillId="0" borderId="35" xfId="1" applyFont="1" applyFill="1" applyBorder="1" applyAlignment="1">
      <alignment vertical="center" shrinkToFit="1"/>
    </xf>
    <xf numFmtId="0" fontId="11" fillId="0" borderId="36" xfId="1" applyFont="1" applyFill="1" applyBorder="1" applyAlignment="1">
      <alignment vertical="center" shrinkToFit="1"/>
    </xf>
    <xf numFmtId="0" fontId="51" fillId="0" borderId="0" xfId="1" applyFont="1" applyFill="1">
      <alignment vertical="center"/>
    </xf>
    <xf numFmtId="0" fontId="52" fillId="0" borderId="0" xfId="1" applyFont="1" applyFill="1">
      <alignment vertical="center"/>
    </xf>
    <xf numFmtId="0" fontId="51" fillId="0" borderId="63" xfId="1" applyFont="1" applyFill="1" applyBorder="1" applyAlignment="1">
      <alignment horizontal="distributed" vertical="center" justifyLastLine="1"/>
    </xf>
    <xf numFmtId="0" fontId="52" fillId="0" borderId="64" xfId="1" applyFont="1" applyFill="1" applyBorder="1">
      <alignment vertical="center"/>
    </xf>
    <xf numFmtId="0" fontId="51" fillId="0" borderId="64" xfId="1" applyFont="1" applyFill="1" applyBorder="1" applyAlignment="1">
      <alignment horizontal="distributed" vertical="center" justifyLastLine="1"/>
    </xf>
    <xf numFmtId="0" fontId="51" fillId="0" borderId="65" xfId="1" applyFont="1" applyFill="1" applyBorder="1" applyAlignment="1">
      <alignment horizontal="distributed" vertical="center" justifyLastLine="1"/>
    </xf>
    <xf numFmtId="0" fontId="51" fillId="0" borderId="0" xfId="1" applyFont="1" applyFill="1" applyBorder="1">
      <alignment vertical="center"/>
    </xf>
    <xf numFmtId="0" fontId="51" fillId="0" borderId="0" xfId="1" applyFont="1" applyFill="1" applyBorder="1" applyAlignment="1">
      <alignment horizontal="distributed" vertical="center" justifyLastLine="1"/>
    </xf>
    <xf numFmtId="0" fontId="51" fillId="0" borderId="0" xfId="1" applyFont="1" applyFill="1" applyAlignment="1">
      <alignment vertical="center"/>
    </xf>
    <xf numFmtId="0" fontId="52" fillId="0" borderId="0" xfId="1" applyFont="1" applyFill="1" applyBorder="1" applyAlignment="1">
      <alignment horizontal="center" vertical="center"/>
    </xf>
    <xf numFmtId="0" fontId="51" fillId="0" borderId="0" xfId="1" applyFont="1" applyFill="1" applyAlignment="1">
      <alignment horizontal="center" vertical="center"/>
    </xf>
    <xf numFmtId="0" fontId="9" fillId="0" borderId="0" xfId="1" applyAlignment="1">
      <alignment horizontal="center" vertical="center"/>
    </xf>
    <xf numFmtId="0" fontId="9" fillId="0" borderId="0" xfId="1" applyFill="1" applyAlignment="1">
      <alignment horizontal="center" vertical="center"/>
    </xf>
    <xf numFmtId="0" fontId="25" fillId="0" borderId="72" xfId="1" applyFont="1" applyFill="1" applyBorder="1" applyAlignment="1">
      <alignment horizontal="center" vertical="center" shrinkToFit="1"/>
    </xf>
    <xf numFmtId="0" fontId="25" fillId="0" borderId="69" xfId="1" applyFont="1" applyFill="1" applyBorder="1" applyAlignment="1">
      <alignment horizontal="center" vertical="center" shrinkToFit="1"/>
    </xf>
    <xf numFmtId="0" fontId="25" fillId="0" borderId="68" xfId="1" applyFont="1" applyFill="1" applyBorder="1" applyAlignment="1">
      <alignment horizontal="center" vertical="center" shrinkToFit="1"/>
    </xf>
    <xf numFmtId="0" fontId="25" fillId="0" borderId="70" xfId="1" applyFont="1" applyFill="1" applyBorder="1" applyAlignment="1">
      <alignment horizontal="center" vertical="center" shrinkToFit="1"/>
    </xf>
    <xf numFmtId="0" fontId="25" fillId="0" borderId="31" xfId="1" applyFont="1" applyFill="1" applyBorder="1" applyAlignment="1">
      <alignment horizontal="center" vertical="center" shrinkToFit="1"/>
    </xf>
    <xf numFmtId="0" fontId="9" fillId="0" borderId="0" xfId="1" applyFont="1" applyAlignment="1">
      <alignment horizontal="left" vertical="center"/>
    </xf>
    <xf numFmtId="0" fontId="9" fillId="0" borderId="12" xfId="1" applyBorder="1">
      <alignment vertical="center"/>
    </xf>
    <xf numFmtId="0" fontId="9" fillId="0" borderId="33" xfId="1" applyBorder="1">
      <alignment vertical="center"/>
    </xf>
    <xf numFmtId="0" fontId="9" fillId="0" borderId="0" xfId="1" applyFill="1" applyBorder="1" applyAlignment="1">
      <alignment horizontal="center" vertical="top" textRotation="255" shrinkToFit="1"/>
    </xf>
    <xf numFmtId="0" fontId="9" fillId="0" borderId="0" xfId="1" applyBorder="1" applyAlignment="1">
      <alignment vertical="top" wrapText="1"/>
    </xf>
    <xf numFmtId="0" fontId="9" fillId="0" borderId="0" xfId="1" applyFill="1" applyAlignment="1">
      <alignment horizontal="center" vertical="center"/>
    </xf>
    <xf numFmtId="0" fontId="9" fillId="0" borderId="0" xfId="1" applyFill="1" applyBorder="1" applyAlignment="1">
      <alignment horizontal="center"/>
    </xf>
    <xf numFmtId="0" fontId="4" fillId="0" borderId="0" xfId="1" applyFont="1" applyFill="1" applyBorder="1" applyAlignment="1">
      <alignment horizontal="distributed" vertical="center"/>
    </xf>
    <xf numFmtId="0" fontId="25" fillId="0" borderId="0" xfId="1" applyFont="1" applyFill="1" applyBorder="1" applyAlignment="1">
      <alignment vertical="center" shrinkToFit="1"/>
    </xf>
    <xf numFmtId="0" fontId="50" fillId="0" borderId="0" xfId="1" applyFont="1" applyFill="1" applyBorder="1" applyAlignment="1">
      <alignment vertical="center" shrinkToFit="1"/>
    </xf>
    <xf numFmtId="0" fontId="4" fillId="0" borderId="0" xfId="1" applyFont="1" applyFill="1" applyBorder="1" applyAlignment="1">
      <alignment horizontal="center" vertical="top"/>
    </xf>
    <xf numFmtId="0" fontId="25" fillId="0" borderId="87" xfId="1" applyFont="1" applyFill="1" applyBorder="1" applyAlignment="1">
      <alignment vertical="center" shrinkToFit="1"/>
    </xf>
    <xf numFmtId="0" fontId="25" fillId="0" borderId="87" xfId="1" applyFont="1" applyFill="1" applyBorder="1" applyAlignment="1">
      <alignment horizontal="center" vertical="center" shrinkToFit="1"/>
    </xf>
    <xf numFmtId="0" fontId="25" fillId="0" borderId="0" xfId="1" applyFont="1" applyFill="1" applyBorder="1" applyAlignment="1">
      <alignment horizontal="center" vertical="center" shrinkToFit="1"/>
    </xf>
    <xf numFmtId="0" fontId="38" fillId="0" borderId="0" xfId="1" applyFont="1" applyFill="1" applyBorder="1" applyAlignment="1">
      <alignment vertical="center" shrinkToFit="1"/>
    </xf>
    <xf numFmtId="0" fontId="41" fillId="0" borderId="97" xfId="1" applyFont="1" applyFill="1" applyBorder="1" applyAlignment="1">
      <alignment horizontal="center" vertical="center"/>
    </xf>
    <xf numFmtId="0" fontId="41" fillId="0" borderId="97" xfId="1" applyNumberFormat="1" applyFont="1" applyFill="1" applyBorder="1" applyAlignment="1">
      <alignment horizontal="center" vertical="center" wrapText="1"/>
    </xf>
    <xf numFmtId="0" fontId="41" fillId="0" borderId="72" xfId="1" applyFont="1" applyFill="1" applyBorder="1" applyAlignment="1">
      <alignment horizontal="center" vertical="center"/>
    </xf>
    <xf numFmtId="0" fontId="41" fillId="0" borderId="72" xfId="1" applyNumberFormat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vertical="center" shrinkToFit="1"/>
    </xf>
    <xf numFmtId="0" fontId="1" fillId="0" borderId="0" xfId="1" applyFont="1" applyFill="1" applyBorder="1" applyAlignment="1">
      <alignment vertical="center"/>
    </xf>
    <xf numFmtId="0" fontId="1" fillId="0" borderId="0" xfId="1" applyFont="1" applyFill="1" applyBorder="1">
      <alignment vertical="center"/>
    </xf>
    <xf numFmtId="0" fontId="0" fillId="0" borderId="0" xfId="1" applyFont="1">
      <alignment vertical="center"/>
    </xf>
    <xf numFmtId="0" fontId="55" fillId="0" borderId="0" xfId="1" applyFont="1">
      <alignment vertical="center"/>
    </xf>
    <xf numFmtId="0" fontId="56" fillId="0" borderId="0" xfId="1" applyFont="1" applyFill="1" applyBorder="1" applyAlignment="1">
      <alignment horizontal="center" vertical="center"/>
    </xf>
    <xf numFmtId="176" fontId="0" fillId="0" borderId="2" xfId="2" applyNumberFormat="1" applyFont="1" applyFill="1" applyBorder="1" applyAlignment="1">
      <alignment horizontal="right" vertical="center"/>
    </xf>
    <xf numFmtId="0" fontId="4" fillId="0" borderId="33" xfId="1" applyFont="1" applyFill="1" applyBorder="1" applyAlignment="1">
      <alignment horizontal="center" vertical="center" shrinkToFit="1"/>
    </xf>
    <xf numFmtId="0" fontId="4" fillId="0" borderId="31" xfId="1" applyFont="1" applyFill="1" applyBorder="1" applyAlignment="1">
      <alignment horizontal="center" vertical="center" shrinkToFit="1"/>
    </xf>
    <xf numFmtId="0" fontId="4" fillId="0" borderId="32" xfId="1" applyFont="1" applyFill="1" applyBorder="1" applyAlignment="1">
      <alignment horizontal="center" vertical="center" shrinkToFit="1"/>
    </xf>
    <xf numFmtId="0" fontId="4" fillId="0" borderId="4" xfId="1" applyFont="1" applyFill="1" applyBorder="1" applyAlignment="1">
      <alignment horizontal="center" vertical="center" shrinkToFit="1"/>
    </xf>
    <xf numFmtId="0" fontId="4" fillId="0" borderId="69" xfId="1" applyFont="1" applyFill="1" applyBorder="1" applyAlignment="1">
      <alignment horizontal="center" vertical="center" shrinkToFit="1"/>
    </xf>
    <xf numFmtId="0" fontId="4" fillId="0" borderId="68" xfId="1" applyFont="1" applyFill="1" applyBorder="1" applyAlignment="1">
      <alignment horizontal="center" vertical="center" shrinkToFit="1"/>
    </xf>
    <xf numFmtId="0" fontId="4" fillId="0" borderId="70" xfId="1" applyFont="1" applyFill="1" applyBorder="1" applyAlignment="1">
      <alignment horizontal="center" vertical="center" shrinkToFit="1"/>
    </xf>
    <xf numFmtId="0" fontId="51" fillId="0" borderId="0" xfId="1" applyFont="1" applyFill="1" applyAlignment="1">
      <alignment vertical="center"/>
    </xf>
    <xf numFmtId="0" fontId="56" fillId="0" borderId="0" xfId="1" applyFont="1" applyFill="1" applyBorder="1" applyAlignment="1">
      <alignment horizontal="center" vertical="center"/>
    </xf>
    <xf numFmtId="0" fontId="51" fillId="0" borderId="0" xfId="1" applyFont="1" applyFill="1" applyAlignment="1">
      <alignment horizontal="center" vertical="center"/>
    </xf>
    <xf numFmtId="0" fontId="9" fillId="0" borderId="0" xfId="1" applyFill="1" applyAlignment="1">
      <alignment horizontal="center" vertical="center"/>
    </xf>
    <xf numFmtId="0" fontId="25" fillId="0" borderId="68" xfId="1" applyFont="1" applyFill="1" applyBorder="1" applyAlignment="1">
      <alignment horizontal="center" vertical="center" shrinkToFit="1"/>
    </xf>
    <xf numFmtId="0" fontId="25" fillId="0" borderId="31" xfId="1" applyFont="1" applyFill="1" applyBorder="1" applyAlignment="1">
      <alignment horizontal="center" vertical="center" shrinkToFit="1"/>
    </xf>
    <xf numFmtId="0" fontId="25" fillId="0" borderId="70" xfId="1" applyFont="1" applyFill="1" applyBorder="1" applyAlignment="1">
      <alignment horizontal="center" vertical="center" shrinkToFit="1"/>
    </xf>
    <xf numFmtId="0" fontId="25" fillId="0" borderId="72" xfId="1" applyFont="1" applyFill="1" applyBorder="1" applyAlignment="1">
      <alignment horizontal="center" vertical="center" shrinkToFit="1"/>
    </xf>
    <xf numFmtId="0" fontId="25" fillId="0" borderId="69" xfId="1" applyFont="1" applyFill="1" applyBorder="1" applyAlignment="1">
      <alignment horizontal="center" vertical="center" shrinkToFit="1"/>
    </xf>
    <xf numFmtId="0" fontId="25" fillId="0" borderId="87" xfId="1" applyFont="1" applyFill="1" applyBorder="1" applyAlignment="1">
      <alignment horizontal="center" vertical="center" shrinkToFit="1"/>
    </xf>
    <xf numFmtId="0" fontId="24" fillId="0" borderId="0" xfId="1" applyFont="1" applyFill="1" applyBorder="1" applyAlignment="1">
      <alignment vertical="center" shrinkToFit="1"/>
    </xf>
    <xf numFmtId="0" fontId="26" fillId="0" borderId="0" xfId="1" applyFont="1" applyAlignment="1">
      <alignment horizontal="center" vertical="center"/>
    </xf>
    <xf numFmtId="0" fontId="9" fillId="0" borderId="34" xfId="1" applyFill="1" applyBorder="1" applyAlignment="1">
      <alignment horizontal="left" vertical="center" shrinkToFit="1"/>
    </xf>
    <xf numFmtId="0" fontId="10" fillId="0" borderId="0" xfId="1" applyFont="1" applyAlignment="1">
      <alignment horizontal="center" vertical="center"/>
    </xf>
    <xf numFmtId="0" fontId="9" fillId="0" borderId="34" xfId="1" applyFill="1" applyBorder="1" applyAlignment="1">
      <alignment horizontal="center" vertical="top" textRotation="255" indent="1" shrinkToFit="1"/>
    </xf>
    <xf numFmtId="0" fontId="9" fillId="0" borderId="0" xfId="1" applyFill="1" applyBorder="1" applyAlignment="1">
      <alignment horizontal="center" vertical="top" textRotation="255" shrinkToFit="1"/>
    </xf>
    <xf numFmtId="0" fontId="0" fillId="0" borderId="90" xfId="1" applyFont="1" applyFill="1" applyBorder="1" applyAlignment="1">
      <alignment horizontal="center" vertical="center" shrinkToFit="1"/>
    </xf>
    <xf numFmtId="0" fontId="0" fillId="0" borderId="91" xfId="1" applyFont="1" applyFill="1" applyBorder="1" applyAlignment="1">
      <alignment horizontal="center" vertical="center" shrinkToFit="1"/>
    </xf>
    <xf numFmtId="0" fontId="0" fillId="0" borderId="92" xfId="1" applyFont="1" applyFill="1" applyBorder="1" applyAlignment="1">
      <alignment horizontal="center" vertical="center" shrinkToFit="1"/>
    </xf>
    <xf numFmtId="0" fontId="0" fillId="0" borderId="34" xfId="1" applyFont="1" applyFill="1" applyBorder="1" applyAlignment="1">
      <alignment horizontal="center" vertical="center" shrinkToFit="1"/>
    </xf>
    <xf numFmtId="0" fontId="1" fillId="0" borderId="34" xfId="1" applyFont="1" applyFill="1" applyBorder="1" applyAlignment="1">
      <alignment horizontal="center" vertical="center" shrinkToFit="1"/>
    </xf>
    <xf numFmtId="0" fontId="1" fillId="0" borderId="34" xfId="1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top"/>
    </xf>
    <xf numFmtId="0" fontId="9" fillId="0" borderId="0" xfId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57" fillId="0" borderId="0" xfId="1" applyFont="1" applyAlignment="1">
      <alignment horizontal="center" vertical="center"/>
    </xf>
    <xf numFmtId="0" fontId="9" fillId="0" borderId="34" xfId="1" applyBorder="1" applyAlignment="1">
      <alignment horizontal="center" vertical="center"/>
    </xf>
    <xf numFmtId="0" fontId="9" fillId="0" borderId="0" xfId="1" applyAlignment="1">
      <alignment horizontal="left" vertical="center"/>
    </xf>
    <xf numFmtId="0" fontId="57" fillId="0" borderId="0" xfId="1" applyFont="1" applyFill="1" applyAlignment="1">
      <alignment horizontal="center" vertical="center"/>
    </xf>
    <xf numFmtId="0" fontId="9" fillId="0" borderId="52" xfId="1" applyBorder="1" applyAlignment="1">
      <alignment horizontal="center" vertical="center"/>
    </xf>
    <xf numFmtId="0" fontId="9" fillId="0" borderId="53" xfId="1" applyBorder="1" applyAlignment="1">
      <alignment horizontal="center" vertical="center"/>
    </xf>
    <xf numFmtId="0" fontId="9" fillId="0" borderId="54" xfId="1" applyBorder="1" applyAlignment="1">
      <alignment horizontal="center" vertical="center"/>
    </xf>
    <xf numFmtId="0" fontId="48" fillId="0" borderId="34" xfId="1" applyFont="1" applyBorder="1" applyAlignment="1">
      <alignment horizontal="center" vertical="center" shrinkToFit="1"/>
    </xf>
    <xf numFmtId="0" fontId="48" fillId="0" borderId="90" xfId="1" applyFont="1" applyBorder="1" applyAlignment="1">
      <alignment horizontal="center" vertical="center" shrinkToFit="1"/>
    </xf>
    <xf numFmtId="0" fontId="48" fillId="0" borderId="91" xfId="1" applyFont="1" applyBorder="1" applyAlignment="1">
      <alignment horizontal="center" vertical="center" shrinkToFit="1"/>
    </xf>
    <xf numFmtId="0" fontId="48" fillId="0" borderId="92" xfId="1" applyFont="1" applyBorder="1" applyAlignment="1">
      <alignment horizontal="center" vertical="center" shrinkToFit="1"/>
    </xf>
    <xf numFmtId="0" fontId="13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0" fillId="0" borderId="0" xfId="1" applyFont="1" applyAlignment="1">
      <alignment horizontal="left" vertical="top" wrapText="1"/>
    </xf>
    <xf numFmtId="0" fontId="9" fillId="0" borderId="0" xfId="1" applyAlignment="1">
      <alignment horizontal="left" vertical="top" wrapText="1"/>
    </xf>
    <xf numFmtId="0" fontId="9" fillId="0" borderId="0" xfId="1" applyAlignment="1">
      <alignment horizontal="center" vertical="center"/>
    </xf>
    <xf numFmtId="0" fontId="9" fillId="0" borderId="0" xfId="1" applyFill="1" applyBorder="1" applyAlignment="1">
      <alignment horizontal="center" vertical="center"/>
    </xf>
    <xf numFmtId="0" fontId="41" fillId="0" borderId="12" xfId="1" applyFont="1" applyFill="1" applyBorder="1" applyAlignment="1">
      <alignment horizontal="center" vertical="center" shrinkToFit="1"/>
    </xf>
    <xf numFmtId="0" fontId="41" fillId="0" borderId="0" xfId="1" applyFont="1" applyFill="1" applyBorder="1" applyAlignment="1">
      <alignment horizontal="center" vertical="center" shrinkToFit="1"/>
    </xf>
    <xf numFmtId="0" fontId="41" fillId="0" borderId="11" xfId="1" applyFont="1" applyFill="1" applyBorder="1" applyAlignment="1">
      <alignment horizontal="center" vertical="center" shrinkToFit="1"/>
    </xf>
    <xf numFmtId="0" fontId="41" fillId="0" borderId="68" xfId="1" applyFont="1" applyFill="1" applyBorder="1" applyAlignment="1">
      <alignment horizontal="center" vertical="center" shrinkToFit="1"/>
    </xf>
    <xf numFmtId="0" fontId="41" fillId="0" borderId="69" xfId="1" applyFont="1" applyFill="1" applyBorder="1" applyAlignment="1">
      <alignment horizontal="center" vertical="center" shrinkToFit="1"/>
    </xf>
    <xf numFmtId="0" fontId="41" fillId="0" borderId="70" xfId="1" applyFont="1" applyFill="1" applyBorder="1" applyAlignment="1">
      <alignment horizontal="center" vertical="center" shrinkToFit="1"/>
    </xf>
    <xf numFmtId="0" fontId="9" fillId="0" borderId="34" xfId="1" applyFill="1" applyBorder="1" applyAlignment="1">
      <alignment horizontal="center" vertical="center"/>
    </xf>
    <xf numFmtId="0" fontId="9" fillId="0" borderId="0" xfId="1" applyFill="1" applyAlignment="1">
      <alignment horizontal="center" vertical="center"/>
    </xf>
    <xf numFmtId="0" fontId="45" fillId="0" borderId="55" xfId="1" applyFont="1" applyFill="1" applyBorder="1" applyAlignment="1">
      <alignment horizontal="center" vertical="center"/>
    </xf>
    <xf numFmtId="0" fontId="45" fillId="0" borderId="56" xfId="1" applyFont="1" applyFill="1" applyBorder="1" applyAlignment="1">
      <alignment horizontal="center" vertical="center"/>
    </xf>
    <xf numFmtId="0" fontId="45" fillId="0" borderId="57" xfId="1" applyFont="1" applyFill="1" applyBorder="1" applyAlignment="1">
      <alignment horizontal="center" vertical="center"/>
    </xf>
    <xf numFmtId="0" fontId="44" fillId="0" borderId="82" xfId="1" applyFont="1" applyFill="1" applyBorder="1" applyAlignment="1">
      <alignment horizontal="center" vertical="center"/>
    </xf>
    <xf numFmtId="0" fontId="44" fillId="0" borderId="0" xfId="1" applyFont="1" applyFill="1" applyBorder="1" applyAlignment="1">
      <alignment horizontal="center" vertical="center"/>
    </xf>
    <xf numFmtId="0" fontId="44" fillId="0" borderId="31" xfId="1" applyFont="1" applyFill="1" applyBorder="1" applyAlignment="1">
      <alignment horizontal="center" vertical="center"/>
    </xf>
    <xf numFmtId="0" fontId="41" fillId="0" borderId="73" xfId="1" applyFont="1" applyFill="1" applyBorder="1" applyAlignment="1">
      <alignment horizontal="center" vertical="center"/>
    </xf>
    <xf numFmtId="0" fontId="41" fillId="0" borderId="12" xfId="1" applyFont="1" applyFill="1" applyBorder="1" applyAlignment="1">
      <alignment horizontal="center" vertical="center"/>
    </xf>
    <xf numFmtId="0" fontId="41" fillId="0" borderId="33" xfId="1" applyFont="1" applyFill="1" applyBorder="1" applyAlignment="1">
      <alignment horizontal="center" vertical="center"/>
    </xf>
    <xf numFmtId="0" fontId="41" fillId="0" borderId="74" xfId="1" applyFont="1" applyFill="1" applyBorder="1" applyAlignment="1">
      <alignment horizontal="center" vertical="center"/>
    </xf>
    <xf numFmtId="0" fontId="41" fillId="0" borderId="11" xfId="1" applyFont="1" applyFill="1" applyBorder="1" applyAlignment="1">
      <alignment horizontal="center" vertical="center"/>
    </xf>
    <xf numFmtId="0" fontId="41" fillId="0" borderId="32" xfId="1" applyFont="1" applyFill="1" applyBorder="1" applyAlignment="1">
      <alignment horizontal="center" vertical="center"/>
    </xf>
    <xf numFmtId="0" fontId="43" fillId="0" borderId="71" xfId="1" applyFont="1" applyFill="1" applyBorder="1" applyAlignment="1">
      <alignment horizontal="center" vertical="center" wrapText="1" shrinkToFit="1"/>
    </xf>
    <xf numFmtId="0" fontId="43" fillId="0" borderId="78" xfId="1" applyFont="1" applyFill="1" applyBorder="1" applyAlignment="1">
      <alignment horizontal="center" vertical="center" wrapText="1" shrinkToFit="1"/>
    </xf>
    <xf numFmtId="0" fontId="45" fillId="0" borderId="23" xfId="1" applyFont="1" applyFill="1" applyBorder="1" applyAlignment="1">
      <alignment horizontal="center" vertical="center"/>
    </xf>
    <xf numFmtId="0" fontId="45" fillId="0" borderId="24" xfId="1" applyFont="1" applyFill="1" applyBorder="1" applyAlignment="1">
      <alignment horizontal="center" vertical="center"/>
    </xf>
    <xf numFmtId="0" fontId="45" fillId="0" borderId="27" xfId="1" applyFont="1" applyFill="1" applyBorder="1" applyAlignment="1">
      <alignment horizontal="center" vertical="center"/>
    </xf>
    <xf numFmtId="0" fontId="41" fillId="0" borderId="96" xfId="1" applyFont="1" applyFill="1" applyBorder="1" applyAlignment="1">
      <alignment horizontal="center" vertical="center" shrinkToFit="1"/>
    </xf>
    <xf numFmtId="0" fontId="41" fillId="0" borderId="97" xfId="1" applyFont="1" applyFill="1" applyBorder="1" applyAlignment="1">
      <alignment horizontal="center" vertical="center" shrinkToFit="1"/>
    </xf>
    <xf numFmtId="0" fontId="41" fillId="0" borderId="98" xfId="1" applyFont="1" applyFill="1" applyBorder="1" applyAlignment="1">
      <alignment horizontal="center" vertical="center" shrinkToFit="1"/>
    </xf>
    <xf numFmtId="20" fontId="42" fillId="0" borderId="71" xfId="1" applyNumberFormat="1" applyFont="1" applyFill="1" applyBorder="1" applyAlignment="1">
      <alignment horizontal="center" vertical="center"/>
    </xf>
    <xf numFmtId="20" fontId="42" fillId="0" borderId="78" xfId="1" applyNumberFormat="1" applyFont="1" applyFill="1" applyBorder="1" applyAlignment="1">
      <alignment horizontal="center" vertical="center"/>
    </xf>
    <xf numFmtId="0" fontId="43" fillId="0" borderId="71" xfId="1" applyFont="1" applyFill="1" applyBorder="1" applyAlignment="1">
      <alignment horizontal="center" vertical="center" wrapText="1"/>
    </xf>
    <xf numFmtId="0" fontId="41" fillId="0" borderId="83" xfId="1" applyFont="1" applyFill="1" applyBorder="1" applyAlignment="1">
      <alignment horizontal="center" vertical="center"/>
    </xf>
    <xf numFmtId="0" fontId="41" fillId="0" borderId="84" xfId="1" applyFont="1" applyFill="1" applyBorder="1" applyAlignment="1">
      <alignment horizontal="center" vertical="center"/>
    </xf>
    <xf numFmtId="0" fontId="43" fillId="0" borderId="81" xfId="1" applyFont="1" applyFill="1" applyBorder="1" applyAlignment="1">
      <alignment horizontal="center" vertical="center" wrapText="1" shrinkToFit="1"/>
    </xf>
    <xf numFmtId="20" fontId="42" fillId="0" borderId="77" xfId="1" applyNumberFormat="1" applyFont="1" applyFill="1" applyBorder="1" applyAlignment="1">
      <alignment horizontal="center" vertical="center"/>
    </xf>
    <xf numFmtId="20" fontId="42" fillId="0" borderId="81" xfId="1" applyNumberFormat="1" applyFont="1" applyFill="1" applyBorder="1" applyAlignment="1">
      <alignment horizontal="center" vertical="center"/>
    </xf>
    <xf numFmtId="0" fontId="43" fillId="0" borderId="81" xfId="1" applyFont="1" applyFill="1" applyBorder="1" applyAlignment="1">
      <alignment horizontal="center" vertical="center" wrapText="1"/>
    </xf>
    <xf numFmtId="0" fontId="40" fillId="0" borderId="81" xfId="1" applyFont="1" applyFill="1" applyBorder="1" applyAlignment="1">
      <alignment horizontal="center" vertical="center"/>
    </xf>
    <xf numFmtId="0" fontId="39" fillId="0" borderId="81" xfId="1" applyFont="1" applyFill="1" applyBorder="1" applyAlignment="1">
      <alignment horizontal="center" vertical="center"/>
    </xf>
    <xf numFmtId="0" fontId="39" fillId="0" borderId="99" xfId="1" applyFont="1" applyFill="1" applyBorder="1" applyAlignment="1">
      <alignment horizontal="center" vertical="center"/>
    </xf>
    <xf numFmtId="0" fontId="25" fillId="0" borderId="72" xfId="1" applyFont="1" applyFill="1" applyBorder="1" applyAlignment="1">
      <alignment horizontal="center" vertical="center" shrinkToFit="1"/>
    </xf>
    <xf numFmtId="0" fontId="25" fillId="0" borderId="69" xfId="1" applyFont="1" applyFill="1" applyBorder="1" applyAlignment="1">
      <alignment horizontal="center" vertical="center" shrinkToFit="1"/>
    </xf>
    <xf numFmtId="0" fontId="25" fillId="0" borderId="73" xfId="1" applyFont="1" applyFill="1" applyBorder="1" applyAlignment="1">
      <alignment horizontal="right" vertical="center" shrinkToFit="1"/>
    </xf>
    <xf numFmtId="0" fontId="50" fillId="0" borderId="72" xfId="1" applyFont="1" applyFill="1" applyBorder="1" applyAlignment="1">
      <alignment horizontal="right" vertical="center" shrinkToFit="1"/>
    </xf>
    <xf numFmtId="0" fontId="50" fillId="0" borderId="68" xfId="1" applyFont="1" applyFill="1" applyBorder="1" applyAlignment="1">
      <alignment horizontal="right" vertical="center" shrinkToFit="1"/>
    </xf>
    <xf numFmtId="0" fontId="50" fillId="0" borderId="69" xfId="1" applyFont="1" applyFill="1" applyBorder="1" applyAlignment="1">
      <alignment horizontal="right" vertical="center" shrinkToFit="1"/>
    </xf>
    <xf numFmtId="0" fontId="50" fillId="0" borderId="79" xfId="1" applyFont="1" applyFill="1" applyBorder="1" applyAlignment="1">
      <alignment horizontal="distributed" vertical="center" shrinkToFit="1"/>
    </xf>
    <xf numFmtId="0" fontId="50" fillId="0" borderId="80" xfId="1" applyFont="1" applyFill="1" applyBorder="1" applyAlignment="1">
      <alignment horizontal="distributed" vertical="center" shrinkToFit="1"/>
    </xf>
    <xf numFmtId="0" fontId="50" fillId="0" borderId="66" xfId="1" applyFont="1" applyFill="1" applyBorder="1" applyAlignment="1">
      <alignment horizontal="distributed" vertical="center" shrinkToFit="1"/>
    </xf>
    <xf numFmtId="0" fontId="50" fillId="0" borderId="67" xfId="1" applyFont="1" applyFill="1" applyBorder="1" applyAlignment="1">
      <alignment horizontal="distributed" vertical="center" shrinkToFit="1"/>
    </xf>
    <xf numFmtId="0" fontId="25" fillId="0" borderId="68" xfId="1" applyFont="1" applyFill="1" applyBorder="1" applyAlignment="1">
      <alignment horizontal="center" vertical="center" shrinkToFit="1"/>
    </xf>
    <xf numFmtId="0" fontId="25" fillId="0" borderId="70" xfId="1" applyFont="1" applyFill="1" applyBorder="1" applyAlignment="1">
      <alignment horizontal="center" vertical="center" shrinkToFit="1"/>
    </xf>
    <xf numFmtId="0" fontId="9" fillId="0" borderId="96" xfId="1" applyFill="1" applyBorder="1" applyAlignment="1">
      <alignment horizontal="center" vertical="center"/>
    </xf>
    <xf numFmtId="0" fontId="9" fillId="0" borderId="68" xfId="1" applyFill="1" applyBorder="1" applyAlignment="1">
      <alignment horizontal="center" vertical="center"/>
    </xf>
    <xf numFmtId="0" fontId="38" fillId="0" borderId="72" xfId="1" applyFont="1" applyFill="1" applyBorder="1" applyAlignment="1">
      <alignment horizontal="center" vertical="center" shrinkToFit="1"/>
    </xf>
    <xf numFmtId="0" fontId="38" fillId="0" borderId="69" xfId="1" applyFont="1" applyFill="1" applyBorder="1" applyAlignment="1">
      <alignment horizontal="center" vertical="center" shrinkToFit="1"/>
    </xf>
    <xf numFmtId="0" fontId="25" fillId="15" borderId="73" xfId="1" applyFont="1" applyFill="1" applyBorder="1" applyAlignment="1">
      <alignment horizontal="right" vertical="center" shrinkToFit="1"/>
    </xf>
    <xf numFmtId="0" fontId="25" fillId="15" borderId="68" xfId="1" applyFont="1" applyFill="1" applyBorder="1" applyAlignment="1">
      <alignment horizontal="right" vertical="center" shrinkToFit="1"/>
    </xf>
    <xf numFmtId="0" fontId="25" fillId="15" borderId="72" xfId="1" applyFont="1" applyFill="1" applyBorder="1" applyAlignment="1">
      <alignment horizontal="center" vertical="center" shrinkToFit="1"/>
    </xf>
    <xf numFmtId="0" fontId="25" fillId="15" borderId="69" xfId="1" applyFont="1" applyFill="1" applyBorder="1" applyAlignment="1">
      <alignment horizontal="center" vertical="center" shrinkToFit="1"/>
    </xf>
    <xf numFmtId="0" fontId="25" fillId="15" borderId="74" xfId="1" applyFont="1" applyFill="1" applyBorder="1" applyAlignment="1">
      <alignment horizontal="left" vertical="center" shrinkToFit="1"/>
    </xf>
    <xf numFmtId="0" fontId="25" fillId="15" borderId="70" xfId="1" applyFont="1" applyFill="1" applyBorder="1" applyAlignment="1">
      <alignment horizontal="left" vertical="center" shrinkToFit="1"/>
    </xf>
    <xf numFmtId="0" fontId="50" fillId="0" borderId="87" xfId="1" applyFont="1" applyFill="1" applyBorder="1" applyAlignment="1">
      <alignment horizontal="right" vertical="center" shrinkToFit="1"/>
    </xf>
    <xf numFmtId="0" fontId="50" fillId="0" borderId="93" xfId="1" applyFont="1" applyFill="1" applyBorder="1" applyAlignment="1">
      <alignment horizontal="distributed" vertical="center" shrinkToFit="1"/>
    </xf>
    <xf numFmtId="0" fontId="50" fillId="0" borderId="94" xfId="1" applyFont="1" applyFill="1" applyBorder="1" applyAlignment="1">
      <alignment horizontal="distributed" vertical="center" shrinkToFit="1"/>
    </xf>
    <xf numFmtId="0" fontId="50" fillId="0" borderId="69" xfId="1" applyFont="1" applyFill="1" applyBorder="1" applyAlignment="1">
      <alignment horizontal="distributed" vertical="center" shrinkToFit="1"/>
    </xf>
    <xf numFmtId="0" fontId="50" fillId="0" borderId="95" xfId="1" applyFont="1" applyFill="1" applyBorder="1" applyAlignment="1">
      <alignment horizontal="distributed" vertical="center" shrinkToFit="1"/>
    </xf>
    <xf numFmtId="0" fontId="25" fillId="15" borderId="87" xfId="1" applyFont="1" applyFill="1" applyBorder="1" applyAlignment="1">
      <alignment horizontal="center" vertical="center" shrinkToFit="1"/>
    </xf>
    <xf numFmtId="0" fontId="25" fillId="0" borderId="87" xfId="1" applyFont="1" applyFill="1" applyBorder="1" applyAlignment="1">
      <alignment horizontal="center" vertical="center" shrinkToFit="1"/>
    </xf>
    <xf numFmtId="0" fontId="38" fillId="0" borderId="87" xfId="1" applyFont="1" applyFill="1" applyBorder="1" applyAlignment="1">
      <alignment horizontal="center" vertical="center" shrinkToFit="1"/>
    </xf>
    <xf numFmtId="0" fontId="50" fillId="0" borderId="31" xfId="1" applyFont="1" applyFill="1" applyBorder="1" applyAlignment="1">
      <alignment horizontal="right" vertical="center" shrinkToFit="1"/>
    </xf>
    <xf numFmtId="0" fontId="38" fillId="0" borderId="31" xfId="1" applyFont="1" applyFill="1" applyBorder="1" applyAlignment="1">
      <alignment horizontal="center" vertical="center" shrinkToFit="1"/>
    </xf>
    <xf numFmtId="0" fontId="25" fillId="15" borderId="73" xfId="1" applyFont="1" applyFill="1" applyBorder="1" applyAlignment="1">
      <alignment horizontal="center" vertical="center" shrinkToFit="1"/>
    </xf>
    <xf numFmtId="0" fontId="25" fillId="15" borderId="68" xfId="1" applyFont="1" applyFill="1" applyBorder="1" applyAlignment="1">
      <alignment horizontal="center" vertical="center" shrinkToFit="1"/>
    </xf>
    <xf numFmtId="0" fontId="25" fillId="15" borderId="31" xfId="1" applyFont="1" applyFill="1" applyBorder="1" applyAlignment="1">
      <alignment horizontal="center" vertical="center" shrinkToFit="1"/>
    </xf>
    <xf numFmtId="0" fontId="25" fillId="15" borderId="74" xfId="1" applyFont="1" applyFill="1" applyBorder="1" applyAlignment="1">
      <alignment horizontal="center" vertical="center" shrinkToFit="1"/>
    </xf>
    <xf numFmtId="0" fontId="25" fillId="15" borderId="70" xfId="1" applyFont="1" applyFill="1" applyBorder="1" applyAlignment="1">
      <alignment horizontal="center" vertical="center" shrinkToFit="1"/>
    </xf>
    <xf numFmtId="0" fontId="25" fillId="0" borderId="31" xfId="1" applyFont="1" applyFill="1" applyBorder="1" applyAlignment="1">
      <alignment horizontal="center" vertical="center" shrinkToFit="1"/>
    </xf>
    <xf numFmtId="58" fontId="37" fillId="0" borderId="0" xfId="1" applyNumberFormat="1" applyFont="1" applyFill="1" applyAlignment="1">
      <alignment horizontal="center" vertical="center"/>
    </xf>
    <xf numFmtId="0" fontId="37" fillId="0" borderId="0" xfId="1" applyFont="1" applyFill="1" applyAlignment="1">
      <alignment horizontal="center" vertical="center"/>
    </xf>
    <xf numFmtId="0" fontId="53" fillId="0" borderId="75" xfId="1" applyFont="1" applyFill="1" applyBorder="1" applyAlignment="1">
      <alignment horizontal="center" vertical="center"/>
    </xf>
    <xf numFmtId="0" fontId="54" fillId="0" borderId="76" xfId="1" applyFont="1" applyFill="1" applyBorder="1" applyAlignment="1">
      <alignment vertical="center"/>
    </xf>
    <xf numFmtId="0" fontId="25" fillId="0" borderId="75" xfId="1" applyFont="1" applyFill="1" applyBorder="1" applyAlignment="1">
      <alignment horizontal="center" vertical="center" shrinkToFit="1"/>
    </xf>
    <xf numFmtId="0" fontId="25" fillId="0" borderId="76" xfId="1" applyFont="1" applyFill="1" applyBorder="1" applyAlignment="1">
      <alignment horizontal="center" vertical="center" shrinkToFit="1"/>
    </xf>
    <xf numFmtId="0" fontId="25" fillId="0" borderId="77" xfId="1" applyFont="1" applyFill="1" applyBorder="1" applyAlignment="1">
      <alignment horizontal="center" vertical="center" shrinkToFit="1"/>
    </xf>
    <xf numFmtId="0" fontId="4" fillId="0" borderId="75" xfId="1" applyFont="1" applyFill="1" applyBorder="1" applyAlignment="1">
      <alignment horizontal="center" vertical="center"/>
    </xf>
    <xf numFmtId="0" fontId="9" fillId="0" borderId="76" xfId="1" applyFill="1" applyBorder="1" applyAlignment="1">
      <alignment vertical="center"/>
    </xf>
    <xf numFmtId="0" fontId="9" fillId="0" borderId="77" xfId="1" applyFill="1" applyBorder="1" applyAlignment="1">
      <alignment vertical="center"/>
    </xf>
    <xf numFmtId="0" fontId="9" fillId="15" borderId="34" xfId="1" applyFill="1" applyBorder="1" applyAlignment="1">
      <alignment horizontal="center" vertical="center"/>
    </xf>
    <xf numFmtId="0" fontId="9" fillId="15" borderId="0" xfId="1" applyFill="1" applyBorder="1" applyAlignment="1">
      <alignment horizontal="center" vertical="center"/>
    </xf>
    <xf numFmtId="0" fontId="9" fillId="11" borderId="34" xfId="1" applyFill="1" applyBorder="1" applyAlignment="1">
      <alignment horizontal="center" vertical="center"/>
    </xf>
    <xf numFmtId="0" fontId="9" fillId="12" borderId="34" xfId="1" applyFill="1" applyBorder="1" applyAlignment="1">
      <alignment horizontal="center" vertical="center"/>
    </xf>
    <xf numFmtId="0" fontId="9" fillId="10" borderId="34" xfId="1" applyFill="1" applyBorder="1" applyAlignment="1">
      <alignment horizontal="center" vertical="center"/>
    </xf>
    <xf numFmtId="0" fontId="9" fillId="14" borderId="0" xfId="1" applyFill="1" applyBorder="1" applyAlignment="1">
      <alignment horizontal="center" vertical="center"/>
    </xf>
    <xf numFmtId="0" fontId="9" fillId="4" borderId="34" xfId="1" applyFill="1" applyBorder="1" applyAlignment="1">
      <alignment horizontal="center" vertical="center"/>
    </xf>
    <xf numFmtId="0" fontId="9" fillId="4" borderId="0" xfId="1" applyFill="1" applyBorder="1" applyAlignment="1">
      <alignment horizontal="center" vertical="center"/>
    </xf>
    <xf numFmtId="0" fontId="9" fillId="9" borderId="34" xfId="1" applyFill="1" applyBorder="1" applyAlignment="1">
      <alignment horizontal="center" vertical="center"/>
    </xf>
    <xf numFmtId="0" fontId="9" fillId="13" borderId="34" xfId="1" applyFill="1" applyBorder="1" applyAlignment="1">
      <alignment horizontal="center" vertical="center"/>
    </xf>
    <xf numFmtId="58" fontId="37" fillId="0" borderId="0" xfId="1" applyNumberFormat="1" applyFont="1" applyFill="1" applyAlignment="1">
      <alignment horizontal="right" vertical="center"/>
    </xf>
    <xf numFmtId="0" fontId="37" fillId="0" borderId="0" xfId="1" applyFont="1" applyFill="1" applyAlignment="1">
      <alignment horizontal="right" vertical="center"/>
    </xf>
    <xf numFmtId="0" fontId="38" fillId="8" borderId="72" xfId="1" applyFont="1" applyFill="1" applyBorder="1" applyAlignment="1">
      <alignment horizontal="center" vertical="center" shrinkToFit="1"/>
    </xf>
    <xf numFmtId="0" fontId="38" fillId="8" borderId="31" xfId="1" applyFont="1" applyFill="1" applyBorder="1" applyAlignment="1">
      <alignment horizontal="center" vertical="center" shrinkToFit="1"/>
    </xf>
    <xf numFmtId="0" fontId="25" fillId="6" borderId="73" xfId="1" applyFont="1" applyFill="1" applyBorder="1" applyAlignment="1">
      <alignment horizontal="center" vertical="center" shrinkToFit="1"/>
    </xf>
    <xf numFmtId="0" fontId="25" fillId="6" borderId="68" xfId="1" applyFont="1" applyFill="1" applyBorder="1" applyAlignment="1">
      <alignment horizontal="center" vertical="center" shrinkToFit="1"/>
    </xf>
    <xf numFmtId="0" fontId="25" fillId="6" borderId="72" xfId="1" applyFont="1" applyFill="1" applyBorder="1" applyAlignment="1">
      <alignment horizontal="center" vertical="center" shrinkToFit="1"/>
    </xf>
    <xf numFmtId="0" fontId="25" fillId="6" borderId="31" xfId="1" applyFont="1" applyFill="1" applyBorder="1" applyAlignment="1">
      <alignment horizontal="center" vertical="center" shrinkToFit="1"/>
    </xf>
    <xf numFmtId="0" fontId="25" fillId="6" borderId="74" xfId="1" applyFont="1" applyFill="1" applyBorder="1" applyAlignment="1">
      <alignment horizontal="center" vertical="center" shrinkToFit="1"/>
    </xf>
    <xf numFmtId="0" fontId="25" fillId="6" borderId="70" xfId="1" applyFont="1" applyFill="1" applyBorder="1" applyAlignment="1">
      <alignment horizontal="center" vertical="center" shrinkToFit="1"/>
    </xf>
    <xf numFmtId="0" fontId="38" fillId="11" borderId="72" xfId="1" applyFont="1" applyFill="1" applyBorder="1" applyAlignment="1">
      <alignment horizontal="center" vertical="center" shrinkToFit="1"/>
    </xf>
    <xf numFmtId="0" fontId="38" fillId="11" borderId="69" xfId="1" applyFont="1" applyFill="1" applyBorder="1" applyAlignment="1">
      <alignment horizontal="center" vertical="center" shrinkToFit="1"/>
    </xf>
    <xf numFmtId="0" fontId="25" fillId="6" borderId="73" xfId="1" applyFont="1" applyFill="1" applyBorder="1" applyAlignment="1">
      <alignment horizontal="right" vertical="center" shrinkToFit="1"/>
    </xf>
    <xf numFmtId="0" fontId="25" fillId="6" borderId="68" xfId="1" applyFont="1" applyFill="1" applyBorder="1" applyAlignment="1">
      <alignment horizontal="right" vertical="center" shrinkToFit="1"/>
    </xf>
    <xf numFmtId="0" fontId="25" fillId="6" borderId="69" xfId="1" applyFont="1" applyFill="1" applyBorder="1" applyAlignment="1">
      <alignment horizontal="center" vertical="center" shrinkToFit="1"/>
    </xf>
    <xf numFmtId="0" fontId="25" fillId="6" borderId="74" xfId="1" applyFont="1" applyFill="1" applyBorder="1" applyAlignment="1">
      <alignment horizontal="left" vertical="center" shrinkToFit="1"/>
    </xf>
    <xf numFmtId="0" fontId="25" fillId="6" borderId="70" xfId="1" applyFont="1" applyFill="1" applyBorder="1" applyAlignment="1">
      <alignment horizontal="left" vertical="center" shrinkToFit="1"/>
    </xf>
    <xf numFmtId="0" fontId="38" fillId="4" borderId="72" xfId="1" applyFont="1" applyFill="1" applyBorder="1" applyAlignment="1">
      <alignment horizontal="center" vertical="center" shrinkToFit="1"/>
    </xf>
    <xf numFmtId="0" fontId="38" fillId="4" borderId="69" xfId="1" applyFont="1" applyFill="1" applyBorder="1" applyAlignment="1">
      <alignment horizontal="center" vertical="center" shrinkToFit="1"/>
    </xf>
    <xf numFmtId="0" fontId="38" fillId="9" borderId="72" xfId="1" applyFont="1" applyFill="1" applyBorder="1" applyAlignment="1">
      <alignment horizontal="center" vertical="center" shrinkToFit="1"/>
    </xf>
    <xf numFmtId="0" fontId="38" fillId="9" borderId="69" xfId="1" applyFont="1" applyFill="1" applyBorder="1" applyAlignment="1">
      <alignment horizontal="center" vertical="center" shrinkToFit="1"/>
    </xf>
    <xf numFmtId="0" fontId="43" fillId="8" borderId="81" xfId="1" applyFont="1" applyFill="1" applyBorder="1" applyAlignment="1">
      <alignment horizontal="center" vertical="center" wrapText="1"/>
    </xf>
    <xf numFmtId="0" fontId="43" fillId="8" borderId="71" xfId="1" applyFont="1" applyFill="1" applyBorder="1" applyAlignment="1">
      <alignment horizontal="center" vertical="center" wrapText="1"/>
    </xf>
    <xf numFmtId="0" fontId="43" fillId="13" borderId="71" xfId="1" applyFont="1" applyFill="1" applyBorder="1" applyAlignment="1">
      <alignment horizontal="center" vertical="center" wrapText="1"/>
    </xf>
    <xf numFmtId="0" fontId="43" fillId="10" borderId="71" xfId="1" applyFont="1" applyFill="1" applyBorder="1" applyAlignment="1">
      <alignment horizontal="center" vertical="center" wrapText="1"/>
    </xf>
    <xf numFmtId="0" fontId="43" fillId="11" borderId="81" xfId="1" applyFont="1" applyFill="1" applyBorder="1" applyAlignment="1">
      <alignment horizontal="center" vertical="center" wrapText="1" shrinkToFit="1"/>
    </xf>
    <xf numFmtId="0" fontId="43" fillId="11" borderId="71" xfId="1" applyFont="1" applyFill="1" applyBorder="1" applyAlignment="1">
      <alignment horizontal="center" vertical="center" wrapText="1" shrinkToFit="1"/>
    </xf>
    <xf numFmtId="0" fontId="43" fillId="13" borderId="71" xfId="1" applyFont="1" applyFill="1" applyBorder="1" applyAlignment="1">
      <alignment horizontal="center" vertical="center" wrapText="1" shrinkToFit="1"/>
    </xf>
    <xf numFmtId="0" fontId="43" fillId="13" borderId="78" xfId="1" applyFont="1" applyFill="1" applyBorder="1" applyAlignment="1">
      <alignment horizontal="center" vertical="center" wrapText="1" shrinkToFit="1"/>
    </xf>
    <xf numFmtId="0" fontId="43" fillId="12" borderId="71" xfId="1" applyFont="1" applyFill="1" applyBorder="1" applyAlignment="1">
      <alignment horizontal="center" vertical="center" wrapText="1" shrinkToFit="1"/>
    </xf>
    <xf numFmtId="58" fontId="37" fillId="0" borderId="0" xfId="1" applyNumberFormat="1" applyFont="1" applyFill="1" applyAlignment="1">
      <alignment horizontal="left" vertical="center"/>
    </xf>
    <xf numFmtId="0" fontId="37" fillId="0" borderId="0" xfId="1" applyFont="1" applyFill="1" applyAlignment="1">
      <alignment horizontal="left" vertical="center"/>
    </xf>
    <xf numFmtId="0" fontId="43" fillId="9" borderId="71" xfId="1" applyFont="1" applyFill="1" applyBorder="1" applyAlignment="1">
      <alignment horizontal="center" vertical="center" wrapText="1" shrinkToFit="1"/>
    </xf>
    <xf numFmtId="0" fontId="43" fillId="4" borderId="71" xfId="1" applyFont="1" applyFill="1" applyBorder="1" applyAlignment="1">
      <alignment horizontal="center" vertical="center" wrapText="1" shrinkToFit="1"/>
    </xf>
    <xf numFmtId="0" fontId="43" fillId="12" borderId="78" xfId="1" applyFont="1" applyFill="1" applyBorder="1" applyAlignment="1">
      <alignment horizontal="center" vertical="center" wrapText="1" shrinkToFit="1"/>
    </xf>
    <xf numFmtId="0" fontId="38" fillId="13" borderId="87" xfId="1" applyFont="1" applyFill="1" applyBorder="1" applyAlignment="1">
      <alignment horizontal="center" vertical="center" shrinkToFit="1"/>
    </xf>
    <xf numFmtId="0" fontId="38" fillId="13" borderId="31" xfId="1" applyFont="1" applyFill="1" applyBorder="1" applyAlignment="1">
      <alignment horizontal="center" vertical="center" shrinkToFit="1"/>
    </xf>
    <xf numFmtId="0" fontId="25" fillId="6" borderId="87" xfId="1" applyFont="1" applyFill="1" applyBorder="1" applyAlignment="1">
      <alignment horizontal="center" vertical="center" shrinkToFit="1"/>
    </xf>
    <xf numFmtId="0" fontId="38" fillId="10" borderId="87" xfId="1" applyFont="1" applyFill="1" applyBorder="1" applyAlignment="1">
      <alignment horizontal="center" vertical="center" shrinkToFit="1"/>
    </xf>
    <xf numFmtId="0" fontId="38" fillId="10" borderId="69" xfId="1" applyFont="1" applyFill="1" applyBorder="1" applyAlignment="1">
      <alignment horizontal="center" vertical="center" shrinkToFit="1"/>
    </xf>
    <xf numFmtId="0" fontId="38" fillId="12" borderId="87" xfId="1" applyFont="1" applyFill="1" applyBorder="1" applyAlignment="1">
      <alignment horizontal="center" vertical="center" shrinkToFit="1"/>
    </xf>
    <xf numFmtId="0" fontId="38" fillId="12" borderId="69" xfId="1" applyFont="1" applyFill="1" applyBorder="1" applyAlignment="1">
      <alignment horizontal="center" vertical="center" shrinkToFit="1"/>
    </xf>
    <xf numFmtId="0" fontId="43" fillId="4" borderId="81" xfId="1" applyFont="1" applyFill="1" applyBorder="1" applyAlignment="1">
      <alignment horizontal="center" vertical="center" wrapText="1"/>
    </xf>
    <xf numFmtId="0" fontId="43" fillId="4" borderId="71" xfId="1" applyFont="1" applyFill="1" applyBorder="1" applyAlignment="1">
      <alignment horizontal="center" vertical="center" wrapText="1"/>
    </xf>
    <xf numFmtId="0" fontId="43" fillId="9" borderId="81" xfId="1" applyFont="1" applyFill="1" applyBorder="1" applyAlignment="1">
      <alignment horizontal="center" vertical="center" wrapText="1" shrinkToFit="1"/>
    </xf>
    <xf numFmtId="0" fontId="43" fillId="11" borderId="71" xfId="1" applyFont="1" applyFill="1" applyBorder="1" applyAlignment="1">
      <alignment horizontal="center" vertical="center" wrapText="1"/>
    </xf>
    <xf numFmtId="0" fontId="9" fillId="0" borderId="88" xfId="1" applyFill="1" applyBorder="1" applyAlignment="1">
      <alignment horizontal="center" vertical="center"/>
    </xf>
    <xf numFmtId="20" fontId="42" fillId="0" borderId="86" xfId="1" applyNumberFormat="1" applyFont="1" applyFill="1" applyBorder="1" applyAlignment="1">
      <alignment horizontal="center" vertical="center"/>
    </xf>
    <xf numFmtId="0" fontId="43" fillId="0" borderId="86" xfId="1" applyFont="1" applyFill="1" applyBorder="1" applyAlignment="1">
      <alignment horizontal="center" vertical="center" wrapText="1" shrinkToFit="1"/>
    </xf>
    <xf numFmtId="0" fontId="44" fillId="0" borderId="72" xfId="1" applyFont="1" applyFill="1" applyBorder="1" applyAlignment="1">
      <alignment horizontal="center" vertical="center"/>
    </xf>
    <xf numFmtId="0" fontId="41" fillId="0" borderId="88" xfId="1" applyFont="1" applyFill="1" applyBorder="1" applyAlignment="1">
      <alignment horizontal="center" vertical="center"/>
    </xf>
    <xf numFmtId="0" fontId="43" fillId="0" borderId="71" xfId="1" applyFont="1" applyFill="1" applyBorder="1" applyAlignment="1">
      <alignment horizontal="center" vertical="center"/>
    </xf>
    <xf numFmtId="0" fontId="43" fillId="0" borderId="86" xfId="1" applyFont="1" applyFill="1" applyBorder="1" applyAlignment="1">
      <alignment horizontal="center" vertical="center"/>
    </xf>
    <xf numFmtId="0" fontId="43" fillId="0" borderId="86" xfId="1" applyFont="1" applyFill="1" applyBorder="1" applyAlignment="1">
      <alignment horizontal="center" vertical="center" wrapText="1"/>
    </xf>
    <xf numFmtId="0" fontId="41" fillId="0" borderId="89" xfId="1" applyFont="1" applyFill="1" applyBorder="1" applyAlignment="1">
      <alignment horizontal="center" vertical="center"/>
    </xf>
    <xf numFmtId="0" fontId="45" fillId="0" borderId="58" xfId="1" applyFont="1" applyFill="1" applyBorder="1" applyAlignment="1">
      <alignment horizontal="center" vertical="center"/>
    </xf>
    <xf numFmtId="0" fontId="45" fillId="0" borderId="59" xfId="1" applyFont="1" applyFill="1" applyBorder="1" applyAlignment="1">
      <alignment horizontal="center" vertical="center"/>
    </xf>
    <xf numFmtId="0" fontId="45" fillId="0" borderId="60" xfId="1" applyFont="1" applyFill="1" applyBorder="1" applyAlignment="1">
      <alignment horizontal="center" vertical="center"/>
    </xf>
    <xf numFmtId="0" fontId="43" fillId="0" borderId="71" xfId="1" applyFont="1" applyFill="1" applyBorder="1" applyAlignment="1">
      <alignment horizontal="center" vertical="center" shrinkToFit="1"/>
    </xf>
    <xf numFmtId="0" fontId="41" fillId="0" borderId="75" xfId="1" applyFont="1" applyFill="1" applyBorder="1" applyAlignment="1">
      <alignment horizontal="center" vertical="center"/>
    </xf>
    <xf numFmtId="0" fontId="41" fillId="0" borderId="76" xfId="1" applyFont="1" applyFill="1" applyBorder="1" applyAlignment="1">
      <alignment horizontal="center" vertical="center"/>
    </xf>
    <xf numFmtId="0" fontId="41" fillId="0" borderId="77" xfId="1" applyFont="1" applyFill="1" applyBorder="1" applyAlignment="1">
      <alignment horizontal="center" vertical="center"/>
    </xf>
    <xf numFmtId="0" fontId="56" fillId="0" borderId="72" xfId="1" applyFont="1" applyFill="1" applyBorder="1" applyAlignment="1">
      <alignment horizontal="center" vertical="center"/>
    </xf>
    <xf numFmtId="0" fontId="56" fillId="0" borderId="31" xfId="1" applyFont="1" applyFill="1" applyBorder="1" applyAlignment="1">
      <alignment horizontal="center" vertical="center"/>
    </xf>
    <xf numFmtId="0" fontId="51" fillId="0" borderId="0" xfId="1" applyFont="1" applyFill="1" applyAlignment="1">
      <alignment horizontal="center" vertical="center"/>
    </xf>
    <xf numFmtId="0" fontId="56" fillId="0" borderId="72" xfId="1" applyFont="1" applyFill="1" applyBorder="1" applyAlignment="1">
      <alignment horizontal="center" vertical="center" wrapText="1"/>
    </xf>
    <xf numFmtId="0" fontId="56" fillId="0" borderId="0" xfId="1" applyFont="1" applyFill="1" applyBorder="1" applyAlignment="1">
      <alignment horizontal="center" vertical="center"/>
    </xf>
    <xf numFmtId="0" fontId="44" fillId="0" borderId="97" xfId="1" applyFont="1" applyFill="1" applyBorder="1" applyAlignment="1">
      <alignment horizontal="center" vertical="center"/>
    </xf>
    <xf numFmtId="0" fontId="39" fillId="0" borderId="86" xfId="1" applyFont="1" applyFill="1" applyBorder="1" applyAlignment="1">
      <alignment horizontal="center" vertical="center"/>
    </xf>
    <xf numFmtId="0" fontId="40" fillId="0" borderId="86" xfId="1" applyFont="1" applyFill="1" applyBorder="1" applyAlignment="1">
      <alignment horizontal="center" vertical="center"/>
    </xf>
    <xf numFmtId="0" fontId="51" fillId="0" borderId="69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 shrinkToFit="1"/>
    </xf>
    <xf numFmtId="0" fontId="4" fillId="0" borderId="69" xfId="1" applyFont="1" applyFill="1" applyBorder="1" applyAlignment="1">
      <alignment horizontal="center" vertical="center" shrinkToFit="1"/>
    </xf>
    <xf numFmtId="0" fontId="4" fillId="0" borderId="35" xfId="1" applyFont="1" applyFill="1" applyBorder="1" applyAlignment="1">
      <alignment horizontal="right" vertical="center" shrinkToFit="1"/>
    </xf>
    <xf numFmtId="0" fontId="9" fillId="0" borderId="4" xfId="1" applyFill="1" applyBorder="1" applyAlignment="1">
      <alignment horizontal="right" vertical="center" shrinkToFit="1"/>
    </xf>
    <xf numFmtId="0" fontId="9" fillId="0" borderId="68" xfId="1" applyFill="1" applyBorder="1" applyAlignment="1">
      <alignment horizontal="right" vertical="center" shrinkToFit="1"/>
    </xf>
    <xf numFmtId="0" fontId="9" fillId="0" borderId="69" xfId="1" applyFill="1" applyBorder="1" applyAlignment="1">
      <alignment horizontal="right" vertical="center" shrinkToFit="1"/>
    </xf>
    <xf numFmtId="0" fontId="9" fillId="0" borderId="61" xfId="1" applyFill="1" applyBorder="1" applyAlignment="1">
      <alignment horizontal="distributed" vertical="center" shrinkToFit="1"/>
    </xf>
    <xf numFmtId="0" fontId="9" fillId="0" borderId="62" xfId="1" applyFill="1" applyBorder="1" applyAlignment="1">
      <alignment horizontal="distributed" vertical="center" shrinkToFit="1"/>
    </xf>
    <xf numFmtId="0" fontId="9" fillId="0" borderId="66" xfId="1" applyFill="1" applyBorder="1" applyAlignment="1">
      <alignment horizontal="distributed" vertical="center" shrinkToFit="1"/>
    </xf>
    <xf numFmtId="0" fontId="9" fillId="0" borderId="67" xfId="1" applyFill="1" applyBorder="1" applyAlignment="1">
      <alignment horizontal="distributed" vertical="center" shrinkToFit="1"/>
    </xf>
    <xf numFmtId="0" fontId="51" fillId="0" borderId="0" xfId="1" applyFont="1" applyFill="1" applyAlignment="1">
      <alignment horizontal="left" vertical="center"/>
    </xf>
    <xf numFmtId="0" fontId="4" fillId="0" borderId="68" xfId="1" applyFont="1" applyFill="1" applyBorder="1" applyAlignment="1">
      <alignment horizontal="center" vertical="center" shrinkToFit="1"/>
    </xf>
    <xf numFmtId="0" fontId="4" fillId="0" borderId="70" xfId="1" applyFont="1" applyFill="1" applyBorder="1" applyAlignment="1">
      <alignment horizontal="center" vertical="center" shrinkToFit="1"/>
    </xf>
    <xf numFmtId="0" fontId="51" fillId="0" borderId="0" xfId="1" applyFont="1" applyFill="1" applyAlignment="1">
      <alignment vertical="center"/>
    </xf>
    <xf numFmtId="0" fontId="38" fillId="0" borderId="97" xfId="1" applyFont="1" applyFill="1" applyBorder="1" applyAlignment="1">
      <alignment horizontal="center" vertical="center" shrinkToFit="1"/>
    </xf>
    <xf numFmtId="0" fontId="4" fillId="7" borderId="35" xfId="1" applyFont="1" applyFill="1" applyBorder="1" applyAlignment="1">
      <alignment horizontal="right" vertical="center" shrinkToFit="1"/>
    </xf>
    <xf numFmtId="0" fontId="4" fillId="7" borderId="68" xfId="1" applyFont="1" applyFill="1" applyBorder="1" applyAlignment="1">
      <alignment horizontal="right" vertical="center" shrinkToFit="1"/>
    </xf>
    <xf numFmtId="0" fontId="4" fillId="7" borderId="4" xfId="1" applyFont="1" applyFill="1" applyBorder="1" applyAlignment="1">
      <alignment horizontal="center" vertical="center" shrinkToFit="1"/>
    </xf>
    <xf numFmtId="0" fontId="4" fillId="7" borderId="69" xfId="1" applyFont="1" applyFill="1" applyBorder="1" applyAlignment="1">
      <alignment horizontal="center" vertical="center" shrinkToFit="1"/>
    </xf>
    <xf numFmtId="0" fontId="4" fillId="7" borderId="36" xfId="1" applyFont="1" applyFill="1" applyBorder="1" applyAlignment="1">
      <alignment horizontal="left" vertical="center" shrinkToFit="1"/>
    </xf>
    <xf numFmtId="0" fontId="4" fillId="7" borderId="70" xfId="1" applyFont="1" applyFill="1" applyBorder="1" applyAlignment="1">
      <alignment horizontal="left" vertical="center" shrinkToFit="1"/>
    </xf>
    <xf numFmtId="0" fontId="4" fillId="0" borderId="33" xfId="1" applyFont="1" applyFill="1" applyBorder="1" applyAlignment="1">
      <alignment horizontal="center" vertical="center" shrinkToFit="1"/>
    </xf>
    <xf numFmtId="0" fontId="4" fillId="0" borderId="31" xfId="1" applyFont="1" applyFill="1" applyBorder="1" applyAlignment="1">
      <alignment horizontal="center" vertical="center" shrinkToFit="1"/>
    </xf>
    <xf numFmtId="0" fontId="4" fillId="0" borderId="32" xfId="1" applyFont="1" applyFill="1" applyBorder="1" applyAlignment="1">
      <alignment horizontal="center" vertical="center" shrinkToFit="1"/>
    </xf>
    <xf numFmtId="0" fontId="4" fillId="0" borderId="28" xfId="1" applyFont="1" applyFill="1" applyBorder="1" applyAlignment="1">
      <alignment horizontal="center" vertical="center"/>
    </xf>
    <xf numFmtId="0" fontId="9" fillId="0" borderId="29" xfId="1" applyFill="1" applyBorder="1" applyAlignment="1">
      <alignment vertical="center"/>
    </xf>
    <xf numFmtId="0" fontId="9" fillId="0" borderId="30" xfId="1" applyFill="1" applyBorder="1" applyAlignment="1">
      <alignment vertical="center"/>
    </xf>
    <xf numFmtId="0" fontId="4" fillId="7" borderId="35" xfId="1" applyFont="1" applyFill="1" applyBorder="1" applyAlignment="1">
      <alignment horizontal="center" vertical="center" shrinkToFit="1"/>
    </xf>
    <xf numFmtId="0" fontId="4" fillId="7" borderId="33" xfId="1" applyFont="1" applyFill="1" applyBorder="1" applyAlignment="1">
      <alignment horizontal="center" vertical="center" shrinkToFit="1"/>
    </xf>
    <xf numFmtId="0" fontId="4" fillId="7" borderId="31" xfId="1" applyFont="1" applyFill="1" applyBorder="1" applyAlignment="1">
      <alignment horizontal="center" vertical="center" shrinkToFit="1"/>
    </xf>
    <xf numFmtId="0" fontId="4" fillId="7" borderId="36" xfId="1" applyFont="1" applyFill="1" applyBorder="1" applyAlignment="1">
      <alignment horizontal="center" vertical="center" shrinkToFit="1"/>
    </xf>
    <xf numFmtId="0" fontId="4" fillId="7" borderId="32" xfId="1" applyFont="1" applyFill="1" applyBorder="1" applyAlignment="1">
      <alignment horizontal="center" vertical="center" shrinkToFit="1"/>
    </xf>
    <xf numFmtId="0" fontId="9" fillId="0" borderId="33" xfId="1" applyFill="1" applyBorder="1" applyAlignment="1">
      <alignment horizontal="right" vertical="center" shrinkToFit="1"/>
    </xf>
    <xf numFmtId="0" fontId="9" fillId="0" borderId="31" xfId="1" applyFill="1" applyBorder="1" applyAlignment="1">
      <alignment horizontal="right" vertical="center" shrinkToFit="1"/>
    </xf>
    <xf numFmtId="0" fontId="3" fillId="0" borderId="28" xfId="1" applyFont="1" applyFill="1" applyBorder="1" applyAlignment="1">
      <alignment horizontal="center" vertical="center"/>
    </xf>
    <xf numFmtId="0" fontId="25" fillId="0" borderId="28" xfId="1" applyFont="1" applyFill="1" applyBorder="1" applyAlignment="1">
      <alignment horizontal="center" vertical="center" shrinkToFit="1"/>
    </xf>
    <xf numFmtId="0" fontId="25" fillId="0" borderId="29" xfId="1" applyFont="1" applyFill="1" applyBorder="1" applyAlignment="1">
      <alignment horizontal="center" vertical="center" shrinkToFit="1"/>
    </xf>
    <xf numFmtId="0" fontId="25" fillId="0" borderId="30" xfId="1" applyFont="1" applyFill="1" applyBorder="1" applyAlignment="1">
      <alignment horizontal="center" vertical="center" shrinkToFit="1"/>
    </xf>
    <xf numFmtId="0" fontId="6" fillId="0" borderId="0" xfId="2" applyFont="1" applyFill="1" applyAlignment="1">
      <alignment horizontal="center" vertical="center"/>
    </xf>
    <xf numFmtId="0" fontId="3" fillId="4" borderId="14" xfId="2" applyFont="1" applyFill="1" applyBorder="1" applyAlignment="1">
      <alignment horizontal="center" vertical="center"/>
    </xf>
    <xf numFmtId="0" fontId="3" fillId="4" borderId="15" xfId="2" applyFont="1" applyFill="1" applyBorder="1" applyAlignment="1">
      <alignment horizontal="center" vertical="center"/>
    </xf>
    <xf numFmtId="0" fontId="5" fillId="5" borderId="16" xfId="2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0" fontId="3" fillId="3" borderId="18" xfId="2" applyFont="1" applyFill="1" applyBorder="1" applyAlignment="1">
      <alignment horizontal="center" vertical="center"/>
    </xf>
    <xf numFmtId="0" fontId="3" fillId="3" borderId="19" xfId="2" applyFont="1" applyFill="1" applyBorder="1" applyAlignment="1">
      <alignment horizontal="center" vertical="center"/>
    </xf>
    <xf numFmtId="0" fontId="3" fillId="3" borderId="20" xfId="2" applyFont="1" applyFill="1" applyBorder="1" applyAlignment="1">
      <alignment horizontal="center" vertical="center"/>
    </xf>
    <xf numFmtId="0" fontId="3" fillId="3" borderId="21" xfId="2" applyFont="1" applyFill="1" applyBorder="1" applyAlignment="1">
      <alignment horizontal="center" vertical="center"/>
    </xf>
    <xf numFmtId="0" fontId="17" fillId="0" borderId="0" xfId="5" applyFont="1" applyAlignment="1">
      <alignment horizontal="center" vertical="center"/>
    </xf>
    <xf numFmtId="0" fontId="16" fillId="0" borderId="0" xfId="5" applyFont="1" applyAlignment="1">
      <alignment horizontal="center" vertical="center"/>
    </xf>
    <xf numFmtId="0" fontId="16" fillId="0" borderId="3" xfId="5" applyFont="1" applyBorder="1" applyAlignment="1">
      <alignment horizontal="center" vertical="center"/>
    </xf>
    <xf numFmtId="0" fontId="16" fillId="0" borderId="1" xfId="5" applyBorder="1" applyAlignment="1">
      <alignment horizontal="center" vertical="center"/>
    </xf>
    <xf numFmtId="0" fontId="16" fillId="0" borderId="1" xfId="5" applyFont="1" applyBorder="1" applyAlignment="1">
      <alignment horizontal="center" vertical="center"/>
    </xf>
    <xf numFmtId="0" fontId="16" fillId="0" borderId="0" xfId="5" applyFont="1" applyBorder="1" applyAlignment="1">
      <alignment horizontal="center" vertical="center"/>
    </xf>
    <xf numFmtId="0" fontId="16" fillId="0" borderId="4" xfId="5" applyFont="1" applyBorder="1" applyAlignment="1">
      <alignment horizontal="center" vertical="center"/>
    </xf>
    <xf numFmtId="0" fontId="21" fillId="0" borderId="0" xfId="5" applyFont="1" applyBorder="1" applyAlignment="1">
      <alignment horizontal="center" vertical="center"/>
    </xf>
    <xf numFmtId="0" fontId="19" fillId="0" borderId="2" xfId="5" applyFont="1" applyBorder="1" applyAlignment="1">
      <alignment horizontal="center" vertical="center" wrapText="1"/>
    </xf>
    <xf numFmtId="0" fontId="19" fillId="0" borderId="13" xfId="5" applyFont="1" applyBorder="1" applyAlignment="1">
      <alignment horizontal="center" vertical="center" wrapText="1"/>
    </xf>
    <xf numFmtId="0" fontId="19" fillId="0" borderId="1" xfId="5" applyFont="1" applyBorder="1" applyAlignment="1">
      <alignment horizontal="center" vertical="center" wrapText="1"/>
    </xf>
    <xf numFmtId="0" fontId="19" fillId="0" borderId="5" xfId="5" applyFont="1" applyBorder="1" applyAlignment="1">
      <alignment horizontal="center" vertical="center" wrapText="1"/>
    </xf>
    <xf numFmtId="0" fontId="16" fillId="0" borderId="2" xfId="5" applyFont="1" applyBorder="1" applyAlignment="1">
      <alignment horizontal="center" vertical="center"/>
    </xf>
    <xf numFmtId="0" fontId="16" fillId="0" borderId="10" xfId="5" applyFont="1" applyBorder="1" applyAlignment="1">
      <alignment horizontal="left" vertical="top"/>
    </xf>
    <xf numFmtId="0" fontId="16" fillId="0" borderId="3" xfId="5" applyFont="1" applyBorder="1" applyAlignment="1">
      <alignment horizontal="left" vertical="top"/>
    </xf>
    <xf numFmtId="0" fontId="16" fillId="0" borderId="9" xfId="5" applyFont="1" applyBorder="1" applyAlignment="1">
      <alignment horizontal="left" vertical="top"/>
    </xf>
    <xf numFmtId="0" fontId="18" fillId="0" borderId="0" xfId="5" applyFont="1" applyAlignment="1">
      <alignment horizontal="left" vertical="center" wrapText="1"/>
    </xf>
    <xf numFmtId="0" fontId="19" fillId="0" borderId="0" xfId="5" applyFont="1" applyAlignment="1">
      <alignment horizontal="left" vertical="center"/>
    </xf>
    <xf numFmtId="0" fontId="16" fillId="0" borderId="6" xfId="5" applyFont="1" applyBorder="1" applyAlignment="1">
      <alignment horizontal="left" vertical="top"/>
    </xf>
    <xf numFmtId="0" fontId="16" fillId="0" borderId="4" xfId="5" applyFont="1" applyBorder="1" applyAlignment="1">
      <alignment horizontal="left" vertical="top"/>
    </xf>
    <xf numFmtId="0" fontId="16" fillId="0" borderId="7" xfId="5" applyFont="1" applyBorder="1" applyAlignment="1">
      <alignment horizontal="left" vertical="top"/>
    </xf>
    <xf numFmtId="0" fontId="16" fillId="0" borderId="13" xfId="5" applyFont="1" applyBorder="1" applyAlignment="1">
      <alignment horizontal="left" vertical="top"/>
    </xf>
    <xf numFmtId="0" fontId="16" fillId="0" borderId="1" xfId="5" applyFont="1" applyBorder="1" applyAlignment="1">
      <alignment horizontal="left" vertical="top"/>
    </xf>
    <xf numFmtId="0" fontId="30" fillId="0" borderId="32" xfId="1" applyFont="1" applyBorder="1" applyAlignment="1">
      <alignment horizontal="center" vertical="center" wrapText="1"/>
    </xf>
    <xf numFmtId="0" fontId="30" fillId="0" borderId="8" xfId="1" applyFont="1" applyBorder="1" applyAlignment="1">
      <alignment horizontal="center" vertical="center" wrapText="1"/>
    </xf>
    <xf numFmtId="0" fontId="30" fillId="0" borderId="45" xfId="1" applyFont="1" applyBorder="1" applyAlignment="1">
      <alignment horizontal="center" vertical="center" wrapText="1"/>
    </xf>
    <xf numFmtId="0" fontId="49" fillId="0" borderId="28" xfId="1" applyFont="1" applyBorder="1" applyAlignment="1">
      <alignment horizontal="left" vertical="center" indent="1" shrinkToFit="1"/>
    </xf>
    <xf numFmtId="0" fontId="49" fillId="0" borderId="29" xfId="1" applyFont="1" applyBorder="1" applyAlignment="1">
      <alignment horizontal="left" vertical="center" indent="1" shrinkToFit="1"/>
    </xf>
    <xf numFmtId="0" fontId="49" fillId="0" borderId="48" xfId="1" applyFont="1" applyBorder="1" applyAlignment="1">
      <alignment horizontal="left" vertical="center" indent="1" shrinkToFit="1"/>
    </xf>
    <xf numFmtId="0" fontId="27" fillId="0" borderId="0" xfId="1" applyFont="1" applyAlignment="1">
      <alignment horizontal="center" vertical="center"/>
    </xf>
    <xf numFmtId="0" fontId="28" fillId="0" borderId="0" xfId="1" applyFont="1" applyBorder="1" applyAlignment="1">
      <alignment horizontal="center" vertical="center"/>
    </xf>
    <xf numFmtId="0" fontId="29" fillId="0" borderId="50" xfId="1" applyFont="1" applyBorder="1" applyAlignment="1">
      <alignment horizontal="center" vertical="center"/>
    </xf>
    <xf numFmtId="0" fontId="29" fillId="0" borderId="51" xfId="1" applyFont="1" applyBorder="1" applyAlignment="1">
      <alignment horizontal="center" vertical="center"/>
    </xf>
    <xf numFmtId="0" fontId="29" fillId="0" borderId="41" xfId="1" applyFont="1" applyBorder="1" applyAlignment="1">
      <alignment horizontal="center" vertical="center"/>
    </xf>
    <xf numFmtId="0" fontId="29" fillId="0" borderId="37" xfId="1" applyFont="1" applyBorder="1" applyAlignment="1">
      <alignment horizontal="center" vertical="center"/>
    </xf>
    <xf numFmtId="0" fontId="29" fillId="0" borderId="38" xfId="1" applyFont="1" applyBorder="1" applyAlignment="1">
      <alignment horizontal="center" vertical="center"/>
    </xf>
    <xf numFmtId="0" fontId="36" fillId="0" borderId="25" xfId="1" applyFont="1" applyBorder="1" applyAlignment="1">
      <alignment horizontal="center" vertical="center"/>
    </xf>
    <xf numFmtId="0" fontId="36" fillId="0" borderId="26" xfId="1" applyFont="1" applyBorder="1" applyAlignment="1">
      <alignment horizontal="center" vertical="center"/>
    </xf>
    <xf numFmtId="0" fontId="29" fillId="0" borderId="42" xfId="1" applyFont="1" applyBorder="1" applyAlignment="1">
      <alignment horizontal="center" vertical="center"/>
    </xf>
    <xf numFmtId="0" fontId="29" fillId="0" borderId="39" xfId="1" applyFont="1" applyBorder="1" applyAlignment="1">
      <alignment horizontal="center" vertical="center"/>
    </xf>
    <xf numFmtId="0" fontId="29" fillId="0" borderId="40" xfId="1" applyFont="1" applyBorder="1" applyAlignment="1">
      <alignment horizontal="center" vertical="center"/>
    </xf>
    <xf numFmtId="0" fontId="30" fillId="0" borderId="43" xfId="1" applyFont="1" applyBorder="1" applyAlignment="1">
      <alignment horizontal="center" vertical="center" wrapText="1"/>
    </xf>
    <xf numFmtId="0" fontId="30" fillId="0" borderId="22" xfId="1" applyFont="1" applyBorder="1" applyAlignment="1">
      <alignment horizontal="center" vertical="center" wrapText="1"/>
    </xf>
    <xf numFmtId="0" fontId="30" fillId="0" borderId="44" xfId="1" applyFont="1" applyBorder="1" applyAlignment="1">
      <alignment horizontal="center" vertical="center" wrapText="1"/>
    </xf>
    <xf numFmtId="0" fontId="30" fillId="0" borderId="34" xfId="1" applyFont="1" applyBorder="1" applyAlignment="1">
      <alignment horizontal="center" vertical="center" wrapText="1"/>
    </xf>
    <xf numFmtId="0" fontId="30" fillId="0" borderId="46" xfId="1" applyFont="1" applyBorder="1" applyAlignment="1">
      <alignment horizontal="center" vertical="center" wrapText="1"/>
    </xf>
    <xf numFmtId="0" fontId="30" fillId="0" borderId="49" xfId="1" applyFont="1" applyBorder="1" applyAlignment="1">
      <alignment horizontal="left" vertical="center" wrapText="1"/>
    </xf>
    <xf numFmtId="0" fontId="30" fillId="0" borderId="31" xfId="1" applyFont="1" applyBorder="1" applyAlignment="1">
      <alignment horizontal="left" vertical="center" wrapText="1"/>
    </xf>
    <xf numFmtId="0" fontId="49" fillId="0" borderId="75" xfId="1" applyFont="1" applyBorder="1" applyAlignment="1">
      <alignment horizontal="left" vertical="center" indent="1" shrinkToFit="1"/>
    </xf>
    <xf numFmtId="0" fontId="49" fillId="0" borderId="76" xfId="1" applyFont="1" applyBorder="1" applyAlignment="1">
      <alignment horizontal="left" vertical="center" indent="1" shrinkToFit="1"/>
    </xf>
    <xf numFmtId="0" fontId="49" fillId="0" borderId="85" xfId="1" applyFont="1" applyBorder="1" applyAlignment="1">
      <alignment horizontal="left" vertical="center" indent="1" shrinkToFit="1"/>
    </xf>
    <xf numFmtId="0" fontId="49" fillId="0" borderId="28" xfId="1" applyFont="1" applyBorder="1" applyAlignment="1">
      <alignment horizontal="center" vertical="center" shrinkToFit="1"/>
    </xf>
    <xf numFmtId="0" fontId="49" fillId="0" borderId="29" xfId="1" applyFont="1" applyBorder="1" applyAlignment="1">
      <alignment horizontal="center" vertical="center" shrinkToFit="1"/>
    </xf>
    <xf numFmtId="0" fontId="49" fillId="0" borderId="48" xfId="1" applyFont="1" applyBorder="1" applyAlignment="1">
      <alignment horizontal="center" vertical="center" shrinkToFit="1"/>
    </xf>
    <xf numFmtId="0" fontId="34" fillId="0" borderId="34" xfId="2" applyFont="1" applyBorder="1" applyAlignment="1">
      <alignment horizontal="center" vertical="center"/>
    </xf>
    <xf numFmtId="0" fontId="34" fillId="0" borderId="34" xfId="2" applyFont="1" applyBorder="1" applyAlignment="1">
      <alignment horizontal="center" vertical="center" wrapText="1"/>
    </xf>
    <xf numFmtId="0" fontId="14" fillId="0" borderId="34" xfId="1" applyFont="1" applyBorder="1" applyAlignment="1">
      <alignment horizontal="center" vertical="center"/>
    </xf>
    <xf numFmtId="0" fontId="33" fillId="0" borderId="28" xfId="1" applyFont="1" applyBorder="1" applyAlignment="1">
      <alignment horizontal="left" vertical="center" indent="1" shrinkToFit="1"/>
    </xf>
    <xf numFmtId="0" fontId="33" fillId="0" borderId="29" xfId="1" applyFont="1" applyBorder="1" applyAlignment="1">
      <alignment horizontal="left" vertical="center" indent="1" shrinkToFit="1"/>
    </xf>
    <xf numFmtId="0" fontId="33" fillId="0" borderId="48" xfId="1" applyFont="1" applyBorder="1" applyAlignment="1">
      <alignment horizontal="left" vertical="center" indent="1" shrinkToFit="1"/>
    </xf>
    <xf numFmtId="0" fontId="33" fillId="0" borderId="28" xfId="1" applyFont="1" applyBorder="1" applyAlignment="1">
      <alignment horizontal="center" vertical="center" shrinkToFit="1"/>
    </xf>
    <xf numFmtId="0" fontId="33" fillId="0" borderId="29" xfId="1" applyFont="1" applyBorder="1" applyAlignment="1">
      <alignment horizontal="center" vertical="center" shrinkToFit="1"/>
    </xf>
    <xf numFmtId="0" fontId="33" fillId="0" borderId="48" xfId="1" applyFont="1" applyBorder="1" applyAlignment="1">
      <alignment horizontal="center" vertical="center" shrinkToFit="1"/>
    </xf>
    <xf numFmtId="0" fontId="31" fillId="0" borderId="28" xfId="1" applyFont="1" applyBorder="1" applyAlignment="1">
      <alignment horizontal="left" vertical="center" indent="1" shrinkToFit="1"/>
    </xf>
    <xf numFmtId="0" fontId="31" fillId="0" borderId="29" xfId="1" applyFont="1" applyBorder="1" applyAlignment="1">
      <alignment horizontal="left" vertical="center" indent="1" shrinkToFit="1"/>
    </xf>
    <xf numFmtId="0" fontId="31" fillId="0" borderId="48" xfId="1" applyFont="1" applyBorder="1" applyAlignment="1">
      <alignment horizontal="left" vertical="center" indent="1" shrinkToFit="1"/>
    </xf>
  </cellXfs>
  <cellStyles count="9">
    <cellStyle name="標準" xfId="0" builtinId="0"/>
    <cellStyle name="標準 2" xfId="1"/>
    <cellStyle name="標準 2 2" xfId="2"/>
    <cellStyle name="標準 2 3" xfId="4"/>
    <cellStyle name="標準 2 4" xfId="5"/>
    <cellStyle name="標準 3" xfId="3"/>
    <cellStyle name="標準 4" xfId="6"/>
    <cellStyle name="標準 5" xfId="7"/>
    <cellStyle name="標準 6" xfId="8"/>
  </cellStyles>
  <dxfs count="0"/>
  <tableStyles count="0" defaultTableStyle="TableStyleMedium9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28576</xdr:colOff>
      <xdr:row>9</xdr:row>
      <xdr:rowOff>133350</xdr:rowOff>
    </xdr:from>
    <xdr:to>
      <xdr:col>16</xdr:col>
      <xdr:colOff>95251</xdr:colOff>
      <xdr:row>11</xdr:row>
      <xdr:rowOff>161925</xdr:rowOff>
    </xdr:to>
    <xdr:sp macro="" textlink="">
      <xdr:nvSpPr>
        <xdr:cNvPr id="2" name="円/楕円 1"/>
        <xdr:cNvSpPr/>
      </xdr:nvSpPr>
      <xdr:spPr>
        <a:xfrm>
          <a:off x="371476" y="2024063"/>
          <a:ext cx="1552575" cy="352425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kumimoji="1" lang="ja-JP" altLang="en-US" sz="1200" b="1"/>
            <a:t>予選リーグ</a:t>
          </a:r>
        </a:p>
      </xdr:txBody>
    </xdr:sp>
    <xdr:clientData/>
  </xdr:twoCellAnchor>
  <xdr:twoCellAnchor>
    <xdr:from>
      <xdr:col>0</xdr:col>
      <xdr:colOff>63501</xdr:colOff>
      <xdr:row>39</xdr:row>
      <xdr:rowOff>0</xdr:rowOff>
    </xdr:from>
    <xdr:to>
      <xdr:col>16</xdr:col>
      <xdr:colOff>12700</xdr:colOff>
      <xdr:row>41</xdr:row>
      <xdr:rowOff>28575</xdr:rowOff>
    </xdr:to>
    <xdr:sp macro="" textlink="">
      <xdr:nvSpPr>
        <xdr:cNvPr id="3" name="円/楕円 2"/>
        <xdr:cNvSpPr/>
      </xdr:nvSpPr>
      <xdr:spPr>
        <a:xfrm>
          <a:off x="63501" y="7024688"/>
          <a:ext cx="1777999" cy="352425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kumimoji="1" lang="ja-JP" altLang="en-US" sz="1200" b="1"/>
            <a:t>決勝リーグ</a:t>
          </a:r>
          <a:endParaRPr kumimoji="1" lang="en-US" altLang="ja-JP" sz="12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/>
      <a:bodyPr/>
      <a:lstStyle/>
      <a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C53"/>
  <sheetViews>
    <sheetView tabSelected="1" view="pageBreakPreview" zoomScale="109" zoomScaleNormal="77" zoomScaleSheetLayoutView="109" zoomScalePageLayoutView="75" workbookViewId="0">
      <selection activeCell="BG48" sqref="BG48"/>
    </sheetView>
  </sheetViews>
  <sheetFormatPr defaultColWidth="9" defaultRowHeight="12.75" x14ac:dyDescent="0.25"/>
  <cols>
    <col min="1" max="56" width="1.59765625" style="1" customWidth="1"/>
    <col min="57" max="16384" width="9" style="1"/>
  </cols>
  <sheetData>
    <row r="1" spans="2:54" ht="21" x14ac:dyDescent="0.25">
      <c r="H1" s="262" t="s">
        <v>155</v>
      </c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262"/>
      <c r="AL1" s="262"/>
      <c r="AM1" s="262"/>
      <c r="AN1" s="262"/>
      <c r="AO1" s="262"/>
      <c r="AP1" s="262"/>
      <c r="AQ1" s="262"/>
      <c r="AR1" s="262"/>
      <c r="AS1" s="262"/>
      <c r="AT1" s="262"/>
      <c r="AU1" s="262"/>
    </row>
    <row r="2" spans="2:54" ht="27.75" x14ac:dyDescent="0.25">
      <c r="E2" s="263" t="s">
        <v>15</v>
      </c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63"/>
      <c r="AS2" s="263"/>
      <c r="AT2" s="263"/>
      <c r="AU2" s="263"/>
      <c r="AV2" s="263"/>
      <c r="AW2" s="263"/>
      <c r="AX2" s="263"/>
      <c r="AY2" s="263"/>
    </row>
    <row r="3" spans="2:54" ht="22.9" x14ac:dyDescent="0.25">
      <c r="E3" s="264" t="s">
        <v>117</v>
      </c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264"/>
      <c r="AE3" s="264"/>
      <c r="AF3" s="264"/>
      <c r="AG3" s="264"/>
      <c r="AH3" s="264"/>
      <c r="AI3" s="264"/>
      <c r="AJ3" s="264"/>
      <c r="AK3" s="264"/>
      <c r="AL3" s="264"/>
      <c r="AM3" s="264"/>
      <c r="AN3" s="264"/>
      <c r="AO3" s="264"/>
      <c r="AP3" s="264"/>
      <c r="AQ3" s="264"/>
      <c r="AR3" s="264"/>
      <c r="AS3" s="264"/>
      <c r="AT3" s="264"/>
      <c r="AU3" s="264"/>
      <c r="AV3" s="264"/>
      <c r="AW3" s="264"/>
      <c r="AX3" s="264"/>
      <c r="AY3" s="264"/>
    </row>
    <row r="4" spans="2:54" ht="12.75" customHeight="1" x14ac:dyDescent="0.25"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</row>
    <row r="5" spans="2:54" ht="13.5" customHeight="1" x14ac:dyDescent="0.25">
      <c r="D5" s="265" t="s">
        <v>138</v>
      </c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66"/>
      <c r="AH5" s="266"/>
      <c r="AI5" s="266"/>
      <c r="AJ5" s="266"/>
      <c r="AK5" s="266"/>
      <c r="AL5" s="266"/>
      <c r="AM5" s="266"/>
      <c r="AN5" s="266"/>
      <c r="AO5" s="266"/>
      <c r="AP5" s="266"/>
      <c r="AQ5" s="266"/>
      <c r="AR5" s="266"/>
      <c r="AS5" s="266"/>
      <c r="AT5" s="266"/>
      <c r="AU5" s="266"/>
      <c r="AV5" s="266"/>
      <c r="AW5" s="266"/>
      <c r="AX5" s="266"/>
      <c r="AY5" s="266"/>
      <c r="AZ5" s="266"/>
      <c r="BA5" s="266"/>
    </row>
    <row r="6" spans="2:54" x14ac:dyDescent="0.25"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266"/>
      <c r="AC6" s="266"/>
      <c r="AD6" s="266"/>
      <c r="AE6" s="266"/>
      <c r="AF6" s="266"/>
      <c r="AG6" s="266"/>
      <c r="AH6" s="266"/>
      <c r="AI6" s="266"/>
      <c r="AJ6" s="266"/>
      <c r="AK6" s="266"/>
      <c r="AL6" s="266"/>
      <c r="AM6" s="266"/>
      <c r="AN6" s="266"/>
      <c r="AO6" s="266"/>
      <c r="AP6" s="266"/>
      <c r="AQ6" s="266"/>
      <c r="AR6" s="266"/>
      <c r="AS6" s="266"/>
      <c r="AT6" s="266"/>
      <c r="AU6" s="266"/>
      <c r="AV6" s="266"/>
      <c r="AW6" s="266"/>
      <c r="AX6" s="266"/>
      <c r="AY6" s="266"/>
      <c r="AZ6" s="266"/>
      <c r="BA6" s="266"/>
    </row>
    <row r="7" spans="2:54" x14ac:dyDescent="0.25"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6"/>
      <c r="AA7" s="266"/>
      <c r="AB7" s="266"/>
      <c r="AC7" s="266"/>
      <c r="AD7" s="266"/>
      <c r="AE7" s="266"/>
      <c r="AF7" s="266"/>
      <c r="AG7" s="266"/>
      <c r="AH7" s="266"/>
      <c r="AI7" s="266"/>
      <c r="AJ7" s="266"/>
      <c r="AK7" s="266"/>
      <c r="AL7" s="266"/>
      <c r="AM7" s="266"/>
      <c r="AN7" s="266"/>
      <c r="AO7" s="266"/>
      <c r="AP7" s="266"/>
      <c r="AQ7" s="266"/>
      <c r="AR7" s="266"/>
      <c r="AS7" s="266"/>
      <c r="AT7" s="266"/>
      <c r="AU7" s="266"/>
      <c r="AV7" s="266"/>
      <c r="AW7" s="266"/>
      <c r="AX7" s="266"/>
      <c r="AY7" s="266"/>
      <c r="AZ7" s="266"/>
      <c r="BA7" s="266"/>
    </row>
    <row r="8" spans="2:54" x14ac:dyDescent="0.25"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266"/>
      <c r="T8" s="266"/>
      <c r="U8" s="266"/>
      <c r="V8" s="266"/>
      <c r="W8" s="266"/>
      <c r="X8" s="266"/>
      <c r="Y8" s="266"/>
      <c r="Z8" s="266"/>
      <c r="AA8" s="266"/>
      <c r="AB8" s="266"/>
      <c r="AC8" s="266"/>
      <c r="AD8" s="266"/>
      <c r="AE8" s="266"/>
      <c r="AF8" s="266"/>
      <c r="AG8" s="266"/>
      <c r="AH8" s="266"/>
      <c r="AI8" s="266"/>
      <c r="AJ8" s="266"/>
      <c r="AK8" s="266"/>
      <c r="AL8" s="266"/>
      <c r="AM8" s="266"/>
      <c r="AN8" s="266"/>
      <c r="AO8" s="266"/>
      <c r="AP8" s="266"/>
      <c r="AQ8" s="266"/>
      <c r="AR8" s="266"/>
      <c r="AS8" s="266"/>
      <c r="AT8" s="266"/>
      <c r="AU8" s="266"/>
      <c r="AV8" s="266"/>
      <c r="AW8" s="266"/>
      <c r="AX8" s="266"/>
      <c r="AY8" s="266"/>
      <c r="AZ8" s="266"/>
      <c r="BA8" s="266"/>
    </row>
    <row r="9" spans="2:54" x14ac:dyDescent="0.25"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266"/>
      <c r="AP9" s="266"/>
      <c r="AQ9" s="266"/>
      <c r="AR9" s="266"/>
      <c r="AS9" s="266"/>
      <c r="AT9" s="266"/>
      <c r="AU9" s="266"/>
      <c r="AV9" s="266"/>
      <c r="AW9" s="266"/>
      <c r="AX9" s="266"/>
      <c r="AY9" s="266"/>
      <c r="AZ9" s="266"/>
      <c r="BA9" s="266"/>
    </row>
    <row r="11" spans="2:54" x14ac:dyDescent="0.25">
      <c r="S11" s="267" t="s">
        <v>21</v>
      </c>
      <c r="T11" s="267"/>
      <c r="U11" s="267"/>
      <c r="V11" s="267"/>
      <c r="W11" s="267"/>
      <c r="X11" s="267"/>
      <c r="Y11" s="267"/>
      <c r="Z11" s="267"/>
      <c r="AA11" s="267"/>
      <c r="AB11" s="267"/>
      <c r="AC11" s="267"/>
      <c r="AD11" s="267"/>
      <c r="AE11" s="267"/>
      <c r="AF11" s="267"/>
      <c r="AG11" s="267"/>
      <c r="AH11" s="267"/>
      <c r="AI11" s="267"/>
      <c r="AJ11" s="267"/>
      <c r="AK11" s="267"/>
      <c r="AL11" s="267"/>
      <c r="AM11" s="267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</row>
    <row r="12" spans="2:54" x14ac:dyDescent="0.25">
      <c r="S12" s="267"/>
      <c r="T12" s="267"/>
      <c r="U12" s="267"/>
      <c r="V12" s="267"/>
      <c r="W12" s="267"/>
      <c r="X12" s="267"/>
      <c r="Y12" s="267"/>
      <c r="Z12" s="267"/>
      <c r="AA12" s="267"/>
      <c r="AB12" s="267"/>
      <c r="AC12" s="267"/>
      <c r="AD12" s="267"/>
      <c r="AE12" s="267"/>
      <c r="AF12" s="267"/>
      <c r="AG12" s="267"/>
      <c r="AH12" s="267"/>
      <c r="AI12" s="267"/>
      <c r="AJ12" s="267"/>
      <c r="AK12" s="267"/>
      <c r="AL12" s="267"/>
      <c r="AM12" s="267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</row>
    <row r="13" spans="2:54" x14ac:dyDescent="0.25">
      <c r="Z13" s="2"/>
    </row>
    <row r="14" spans="2:54" x14ac:dyDescent="0.25">
      <c r="B14" s="60"/>
      <c r="C14" s="60"/>
      <c r="D14" s="60"/>
      <c r="E14" s="60"/>
      <c r="F14" s="60"/>
      <c r="G14" s="60"/>
      <c r="H14" s="60"/>
      <c r="I14" s="60"/>
      <c r="J14" s="82"/>
      <c r="K14" s="82"/>
      <c r="L14" s="82"/>
      <c r="M14" s="82"/>
      <c r="O14" s="239" t="s">
        <v>56</v>
      </c>
      <c r="P14" s="239"/>
      <c r="Q14" s="239"/>
      <c r="R14" s="239"/>
      <c r="S14" s="239"/>
      <c r="T14" s="239"/>
      <c r="U14" s="239"/>
      <c r="V14" s="239"/>
      <c r="W14" s="23"/>
      <c r="X14" s="60"/>
      <c r="Y14" s="2"/>
      <c r="Z14" s="2"/>
      <c r="AA14" s="82"/>
      <c r="AD14" s="239" t="s">
        <v>57</v>
      </c>
      <c r="AE14" s="239"/>
      <c r="AF14" s="239"/>
      <c r="AG14" s="239"/>
      <c r="AH14" s="239"/>
      <c r="AI14" s="239"/>
      <c r="AJ14" s="239"/>
      <c r="AK14" s="239"/>
      <c r="AL14" s="239"/>
      <c r="AM14" s="239"/>
      <c r="AN14" s="23"/>
      <c r="AQ14" s="122"/>
      <c r="AR14" s="123"/>
    </row>
    <row r="15" spans="2:54" x14ac:dyDescent="0.25">
      <c r="B15" s="60"/>
      <c r="C15" s="60"/>
      <c r="D15" s="60"/>
      <c r="E15" s="60"/>
      <c r="F15" s="60"/>
      <c r="G15" s="60"/>
      <c r="H15" s="60"/>
      <c r="I15" s="60"/>
      <c r="J15" s="2"/>
      <c r="K15" s="2"/>
      <c r="L15" s="2"/>
      <c r="M15" s="2"/>
      <c r="N15" s="23"/>
      <c r="O15" s="239"/>
      <c r="P15" s="239"/>
      <c r="Q15" s="239"/>
      <c r="R15" s="239"/>
      <c r="S15" s="239"/>
      <c r="T15" s="239"/>
      <c r="U15" s="239"/>
      <c r="V15" s="239"/>
      <c r="X15" s="60"/>
      <c r="Y15" s="2"/>
      <c r="Z15" s="2"/>
      <c r="AA15" s="2"/>
      <c r="AD15" s="239"/>
      <c r="AE15" s="239"/>
      <c r="AF15" s="239"/>
      <c r="AG15" s="239"/>
      <c r="AH15" s="239"/>
      <c r="AI15" s="239"/>
      <c r="AJ15" s="239"/>
      <c r="AK15" s="239"/>
      <c r="AL15" s="239"/>
      <c r="AM15" s="239"/>
      <c r="AQ15" s="237" t="s">
        <v>174</v>
      </c>
      <c r="AR15" s="237"/>
      <c r="AS15" s="237"/>
      <c r="AT15" s="237"/>
      <c r="AU15" s="237"/>
      <c r="AV15" s="237"/>
      <c r="AW15" s="237"/>
      <c r="AX15" s="237"/>
      <c r="AY15" s="237"/>
      <c r="AZ15" s="237"/>
      <c r="BA15" s="237"/>
      <c r="BB15" s="237"/>
    </row>
    <row r="16" spans="2:54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Y16" s="2"/>
      <c r="AQ16" s="251" t="s">
        <v>173</v>
      </c>
      <c r="AR16" s="251"/>
      <c r="AS16" s="251"/>
      <c r="AT16" s="251"/>
      <c r="AU16" s="251"/>
      <c r="AV16" s="251"/>
      <c r="AW16" s="251"/>
      <c r="AX16" s="251"/>
      <c r="AY16" s="251"/>
      <c r="AZ16" s="251"/>
      <c r="BA16" s="251"/>
      <c r="BB16" s="251"/>
    </row>
    <row r="17" spans="1:55" x14ac:dyDescent="0.25">
      <c r="A17" s="22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N17" s="245" t="s">
        <v>60</v>
      </c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236"/>
      <c r="Z17" s="58"/>
      <c r="AA17" s="58"/>
      <c r="AB17" s="83"/>
      <c r="AC17" s="83"/>
      <c r="AD17" s="242" t="s">
        <v>60</v>
      </c>
      <c r="AE17" s="243"/>
      <c r="AF17" s="243"/>
      <c r="AG17" s="243"/>
      <c r="AH17" s="243"/>
      <c r="AI17" s="243"/>
      <c r="AJ17" s="243"/>
      <c r="AK17" s="243"/>
      <c r="AL17" s="243"/>
      <c r="AM17" s="244"/>
      <c r="AQ17" s="251"/>
      <c r="AR17" s="251"/>
      <c r="AS17" s="251"/>
      <c r="AT17" s="251"/>
      <c r="AU17" s="251"/>
      <c r="AV17" s="251"/>
      <c r="AW17" s="251"/>
      <c r="AX17" s="251"/>
      <c r="AY17" s="251"/>
      <c r="AZ17" s="251"/>
      <c r="BA17" s="251"/>
      <c r="BB17" s="251"/>
      <c r="BC17" s="22"/>
    </row>
    <row r="18" spans="1:55" x14ac:dyDescent="0.25">
      <c r="A18" s="22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258" t="s">
        <v>103</v>
      </c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81"/>
      <c r="Z18" s="125"/>
      <c r="AA18" s="124"/>
      <c r="AB18" s="124"/>
      <c r="AC18" s="124"/>
      <c r="AD18" s="259" t="s">
        <v>103</v>
      </c>
      <c r="AE18" s="260"/>
      <c r="AF18" s="260"/>
      <c r="AG18" s="260"/>
      <c r="AH18" s="260"/>
      <c r="AI18" s="260"/>
      <c r="AJ18" s="260"/>
      <c r="AK18" s="260"/>
      <c r="AL18" s="260"/>
      <c r="AM18" s="261"/>
      <c r="AQ18" s="142" t="s">
        <v>108</v>
      </c>
      <c r="BA18" s="22"/>
      <c r="BB18" s="22"/>
      <c r="BC18" s="22"/>
    </row>
    <row r="19" spans="1:55" x14ac:dyDescent="0.25">
      <c r="A19" s="22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N19" s="245" t="s">
        <v>139</v>
      </c>
      <c r="O19" s="246"/>
      <c r="P19" s="246"/>
      <c r="Q19" s="246"/>
      <c r="R19" s="246"/>
      <c r="S19" s="246"/>
      <c r="T19" s="246"/>
      <c r="U19" s="246"/>
      <c r="V19" s="246"/>
      <c r="W19" s="246"/>
      <c r="X19" s="246"/>
      <c r="Y19" s="212"/>
      <c r="Z19" s="213"/>
      <c r="AA19" s="212"/>
      <c r="AB19" s="214"/>
      <c r="AC19" s="214"/>
      <c r="AD19" s="242" t="s">
        <v>142</v>
      </c>
      <c r="AE19" s="243"/>
      <c r="AF19" s="243"/>
      <c r="AG19" s="243"/>
      <c r="AH19" s="243"/>
      <c r="AI19" s="243"/>
      <c r="AJ19" s="243"/>
      <c r="AK19" s="243"/>
      <c r="AL19" s="243"/>
      <c r="AM19" s="244"/>
      <c r="AQ19" s="142" t="s">
        <v>107</v>
      </c>
      <c r="AR19" s="143"/>
      <c r="BA19" s="22"/>
      <c r="BB19" s="22"/>
      <c r="BC19" s="22"/>
    </row>
    <row r="20" spans="1:55" x14ac:dyDescent="0.2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93"/>
      <c r="Q20" s="93"/>
      <c r="R20" s="94"/>
      <c r="S20" s="93"/>
      <c r="T20" s="93"/>
      <c r="U20" s="93"/>
      <c r="V20" s="2"/>
      <c r="W20" s="2"/>
      <c r="X20" s="2"/>
      <c r="Y20" s="2"/>
      <c r="Z20" s="2"/>
      <c r="AA20" s="2"/>
      <c r="AE20" s="2"/>
      <c r="AF20" s="2"/>
      <c r="AG20" s="93"/>
      <c r="AH20" s="93"/>
      <c r="AI20" s="195"/>
      <c r="AJ20" s="93"/>
      <c r="AK20" s="2"/>
      <c r="AL20" s="2"/>
      <c r="AM20" s="2"/>
      <c r="AN20" s="2"/>
      <c r="AQ20" s="142" t="s">
        <v>147</v>
      </c>
      <c r="AR20" s="143"/>
      <c r="BA20" s="2"/>
    </row>
    <row r="21" spans="1:5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4"/>
      <c r="P21" s="2"/>
      <c r="Q21" s="25"/>
      <c r="R21" s="2"/>
      <c r="S21" s="25"/>
      <c r="T21" s="2"/>
      <c r="U21" s="25"/>
      <c r="V21" s="2"/>
      <c r="W21" s="2"/>
      <c r="X21" s="2"/>
      <c r="Y21" s="2"/>
      <c r="Z21" s="2"/>
      <c r="AA21" s="2"/>
      <c r="AE21" s="2"/>
      <c r="AF21" s="24"/>
      <c r="AG21" s="2"/>
      <c r="AH21" s="25"/>
      <c r="AI21" s="2"/>
      <c r="AJ21" s="25"/>
      <c r="AK21" s="194"/>
      <c r="AL21" s="2"/>
      <c r="AM21" s="2"/>
      <c r="AN21" s="2"/>
      <c r="AQ21" s="142" t="s">
        <v>148</v>
      </c>
      <c r="AR21" s="143"/>
      <c r="BA21" s="2"/>
      <c r="BB21" s="2"/>
    </row>
    <row r="22" spans="1:5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47">
        <v>1</v>
      </c>
      <c r="P22" s="247"/>
      <c r="Q22" s="247">
        <v>2</v>
      </c>
      <c r="R22" s="247"/>
      <c r="S22" s="247">
        <v>3</v>
      </c>
      <c r="T22" s="247"/>
      <c r="U22" s="247">
        <v>4</v>
      </c>
      <c r="V22" s="247"/>
      <c r="W22" s="2"/>
      <c r="X22" s="2"/>
      <c r="Y22" s="2"/>
      <c r="Z22" s="2"/>
      <c r="AA22" s="2"/>
      <c r="AE22" s="2"/>
      <c r="AF22" s="247">
        <v>5</v>
      </c>
      <c r="AG22" s="247"/>
      <c r="AH22" s="247">
        <v>6</v>
      </c>
      <c r="AI22" s="247"/>
      <c r="AJ22" s="247">
        <v>7</v>
      </c>
      <c r="AK22" s="247"/>
      <c r="AL22" s="2"/>
      <c r="AM22" s="2"/>
      <c r="AN22" s="2"/>
      <c r="BA22" s="2"/>
      <c r="BB22" s="2"/>
    </row>
    <row r="23" spans="1:55" s="79" customFormat="1" ht="12.75" customHeight="1" x14ac:dyDescent="0.25">
      <c r="A23" s="56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90"/>
      <c r="O23" s="240" t="s">
        <v>75</v>
      </c>
      <c r="P23" s="240"/>
      <c r="Q23" s="240" t="s">
        <v>104</v>
      </c>
      <c r="R23" s="240"/>
      <c r="S23" s="240" t="s">
        <v>139</v>
      </c>
      <c r="T23" s="240"/>
      <c r="U23" s="240" t="s">
        <v>157</v>
      </c>
      <c r="V23" s="240"/>
      <c r="W23" s="90"/>
      <c r="X23" s="90"/>
      <c r="Y23" s="91"/>
      <c r="Z23" s="91"/>
      <c r="AA23" s="90"/>
      <c r="AB23" s="92"/>
      <c r="AC23" s="92"/>
      <c r="AD23" s="92"/>
      <c r="AE23" s="90"/>
      <c r="AF23" s="240" t="s">
        <v>124</v>
      </c>
      <c r="AG23" s="240"/>
      <c r="AH23" s="240" t="s">
        <v>141</v>
      </c>
      <c r="AI23" s="240"/>
      <c r="AJ23" s="240" t="s">
        <v>142</v>
      </c>
      <c r="AK23" s="240"/>
      <c r="AL23" s="250"/>
      <c r="AM23" s="250"/>
      <c r="AN23" s="90"/>
      <c r="AO23" s="56"/>
      <c r="AP23" s="1"/>
      <c r="AQ23" s="89" t="s">
        <v>143</v>
      </c>
      <c r="AR23" s="1"/>
      <c r="AS23" s="1"/>
      <c r="AT23" s="1"/>
      <c r="AU23" s="1"/>
      <c r="AV23" s="1"/>
      <c r="AW23" s="1"/>
      <c r="AX23" s="1"/>
      <c r="BA23" s="56"/>
      <c r="BB23" s="56"/>
    </row>
    <row r="24" spans="1:55" s="79" customFormat="1" ht="15" customHeight="1" x14ac:dyDescent="0.25">
      <c r="A24" s="26"/>
      <c r="B24" s="61"/>
      <c r="C24" s="61"/>
      <c r="D24" s="62"/>
      <c r="E24" s="62"/>
      <c r="F24" s="62"/>
      <c r="G24" s="62"/>
      <c r="H24" s="62"/>
      <c r="I24" s="62"/>
      <c r="J24" s="62"/>
      <c r="K24" s="59"/>
      <c r="L24" s="59"/>
      <c r="M24" s="62"/>
      <c r="N24" s="128"/>
      <c r="O24" s="240"/>
      <c r="P24" s="240"/>
      <c r="Q24" s="240"/>
      <c r="R24" s="240"/>
      <c r="S24" s="240"/>
      <c r="T24" s="240"/>
      <c r="U24" s="240"/>
      <c r="V24" s="240"/>
      <c r="W24" s="127"/>
      <c r="X24" s="121"/>
      <c r="Y24" s="86"/>
      <c r="Z24" s="86"/>
      <c r="AA24" s="121"/>
      <c r="AB24" s="120"/>
      <c r="AC24" s="120"/>
      <c r="AD24" s="120"/>
      <c r="AE24" s="128"/>
      <c r="AF24" s="240"/>
      <c r="AG24" s="240"/>
      <c r="AH24" s="240"/>
      <c r="AI24" s="240"/>
      <c r="AJ24" s="240"/>
      <c r="AK24" s="240"/>
      <c r="AL24" s="241"/>
      <c r="AM24" s="241"/>
      <c r="AN24" s="128"/>
      <c r="AO24" s="26"/>
      <c r="AP24" s="1"/>
      <c r="AQ24" s="89" t="s">
        <v>106</v>
      </c>
      <c r="AR24" s="1"/>
      <c r="AS24" s="1"/>
      <c r="AT24" s="1"/>
      <c r="AU24" s="1"/>
      <c r="AV24" s="1"/>
      <c r="AW24" s="1"/>
      <c r="AX24" s="1"/>
      <c r="BA24" s="56"/>
      <c r="BB24" s="56"/>
    </row>
    <row r="25" spans="1:55" s="79" customFormat="1" ht="15" customHeight="1" x14ac:dyDescent="0.25">
      <c r="A25" s="26"/>
      <c r="B25" s="61"/>
      <c r="C25" s="61"/>
      <c r="D25" s="62"/>
      <c r="E25" s="62"/>
      <c r="F25" s="62"/>
      <c r="G25" s="62"/>
      <c r="H25" s="62"/>
      <c r="I25" s="62"/>
      <c r="J25" s="62"/>
      <c r="K25" s="59"/>
      <c r="L25" s="59"/>
      <c r="M25" s="62"/>
      <c r="N25" s="128"/>
      <c r="O25" s="240"/>
      <c r="P25" s="240"/>
      <c r="Q25" s="240"/>
      <c r="R25" s="240"/>
      <c r="S25" s="240"/>
      <c r="T25" s="240"/>
      <c r="U25" s="240"/>
      <c r="V25" s="240"/>
      <c r="W25" s="127"/>
      <c r="X25" s="121"/>
      <c r="Y25" s="86"/>
      <c r="Z25" s="86"/>
      <c r="AA25" s="121"/>
      <c r="AB25" s="120"/>
      <c r="AC25" s="120"/>
      <c r="AD25" s="120"/>
      <c r="AE25" s="128"/>
      <c r="AF25" s="240"/>
      <c r="AG25" s="240"/>
      <c r="AH25" s="240"/>
      <c r="AI25" s="240"/>
      <c r="AJ25" s="240"/>
      <c r="AK25" s="240"/>
      <c r="AL25" s="241"/>
      <c r="AM25" s="241"/>
      <c r="AN25" s="128"/>
      <c r="AO25" s="26"/>
      <c r="AP25" s="79">
        <v>1</v>
      </c>
      <c r="AQ25" s="193" t="s">
        <v>75</v>
      </c>
      <c r="BA25" s="56"/>
      <c r="BB25" s="56"/>
    </row>
    <row r="26" spans="1:55" s="79" customFormat="1" ht="15" customHeight="1" x14ac:dyDescent="0.25">
      <c r="A26" s="26"/>
      <c r="B26" s="61"/>
      <c r="C26" s="61"/>
      <c r="D26" s="62"/>
      <c r="E26" s="62"/>
      <c r="F26" s="62"/>
      <c r="G26" s="62"/>
      <c r="H26" s="62"/>
      <c r="I26" s="62"/>
      <c r="J26" s="62"/>
      <c r="K26" s="59"/>
      <c r="L26" s="59"/>
      <c r="M26" s="62"/>
      <c r="N26" s="128"/>
      <c r="O26" s="240"/>
      <c r="P26" s="240"/>
      <c r="Q26" s="240"/>
      <c r="R26" s="240"/>
      <c r="S26" s="240"/>
      <c r="T26" s="240"/>
      <c r="U26" s="240"/>
      <c r="V26" s="240"/>
      <c r="W26" s="127"/>
      <c r="X26" s="121"/>
      <c r="Y26" s="86"/>
      <c r="Z26" s="86"/>
      <c r="AA26" s="121"/>
      <c r="AB26" s="120"/>
      <c r="AC26" s="120"/>
      <c r="AD26" s="120"/>
      <c r="AE26" s="128"/>
      <c r="AF26" s="240"/>
      <c r="AG26" s="240"/>
      <c r="AH26" s="240"/>
      <c r="AI26" s="240"/>
      <c r="AJ26" s="240"/>
      <c r="AK26" s="240"/>
      <c r="AL26" s="241"/>
      <c r="AM26" s="241"/>
      <c r="AN26" s="128"/>
      <c r="AO26" s="26"/>
      <c r="AP26" s="79">
        <v>2</v>
      </c>
      <c r="AQ26" s="126" t="s">
        <v>104</v>
      </c>
      <c r="BA26" s="56"/>
      <c r="BB26" s="56"/>
    </row>
    <row r="27" spans="1:55" s="79" customFormat="1" ht="15" customHeight="1" x14ac:dyDescent="0.25">
      <c r="A27" s="26"/>
      <c r="B27" s="61"/>
      <c r="C27" s="61"/>
      <c r="D27" s="62"/>
      <c r="E27" s="62"/>
      <c r="F27" s="62"/>
      <c r="G27" s="62"/>
      <c r="H27" s="62"/>
      <c r="I27" s="62"/>
      <c r="J27" s="62"/>
      <c r="K27" s="59"/>
      <c r="L27" s="59"/>
      <c r="M27" s="62"/>
      <c r="N27" s="128"/>
      <c r="O27" s="240"/>
      <c r="P27" s="240"/>
      <c r="Q27" s="240"/>
      <c r="R27" s="240"/>
      <c r="S27" s="240"/>
      <c r="T27" s="240"/>
      <c r="U27" s="240"/>
      <c r="V27" s="240"/>
      <c r="W27" s="127"/>
      <c r="X27" s="121"/>
      <c r="Y27" s="86"/>
      <c r="Z27" s="86"/>
      <c r="AA27" s="121"/>
      <c r="AB27" s="120"/>
      <c r="AC27" s="120"/>
      <c r="AD27" s="120"/>
      <c r="AE27" s="128"/>
      <c r="AF27" s="240"/>
      <c r="AG27" s="240"/>
      <c r="AH27" s="240"/>
      <c r="AI27" s="240"/>
      <c r="AJ27" s="240"/>
      <c r="AK27" s="240"/>
      <c r="AL27" s="241"/>
      <c r="AM27" s="241"/>
      <c r="AN27" s="128"/>
      <c r="AO27" s="26"/>
      <c r="AP27" s="79">
        <v>3</v>
      </c>
      <c r="AQ27" s="126" t="s">
        <v>139</v>
      </c>
      <c r="BA27" s="56"/>
      <c r="BB27" s="56"/>
    </row>
    <row r="28" spans="1:55" s="79" customFormat="1" ht="15" customHeight="1" x14ac:dyDescent="0.25">
      <c r="A28" s="26"/>
      <c r="B28" s="61"/>
      <c r="C28" s="61"/>
      <c r="D28" s="62"/>
      <c r="E28" s="62"/>
      <c r="F28" s="62"/>
      <c r="G28" s="62"/>
      <c r="H28" s="62"/>
      <c r="I28" s="62"/>
      <c r="J28" s="62"/>
      <c r="K28" s="59"/>
      <c r="L28" s="59"/>
      <c r="M28" s="62"/>
      <c r="N28" s="128"/>
      <c r="O28" s="240"/>
      <c r="P28" s="240"/>
      <c r="Q28" s="240"/>
      <c r="R28" s="240"/>
      <c r="S28" s="240"/>
      <c r="T28" s="240"/>
      <c r="U28" s="240"/>
      <c r="V28" s="240"/>
      <c r="W28" s="127"/>
      <c r="X28" s="121"/>
      <c r="Y28" s="86"/>
      <c r="Z28" s="86"/>
      <c r="AA28" s="121"/>
      <c r="AB28" s="120"/>
      <c r="AC28" s="120"/>
      <c r="AD28" s="120"/>
      <c r="AE28" s="128"/>
      <c r="AF28" s="240"/>
      <c r="AG28" s="240"/>
      <c r="AH28" s="240"/>
      <c r="AI28" s="240"/>
      <c r="AJ28" s="240"/>
      <c r="AK28" s="240"/>
      <c r="AL28" s="241"/>
      <c r="AM28" s="241"/>
      <c r="AN28" s="128"/>
      <c r="AO28" s="26"/>
      <c r="AP28" s="79">
        <v>4</v>
      </c>
      <c r="AQ28" s="126" t="s">
        <v>140</v>
      </c>
      <c r="BA28" s="56"/>
      <c r="BB28" s="56"/>
    </row>
    <row r="29" spans="1:55" s="79" customFormat="1" ht="15" customHeight="1" x14ac:dyDescent="0.25">
      <c r="A29" s="26"/>
      <c r="B29" s="61"/>
      <c r="C29" s="61"/>
      <c r="D29" s="62"/>
      <c r="E29" s="62"/>
      <c r="F29" s="62"/>
      <c r="G29" s="62"/>
      <c r="H29" s="62"/>
      <c r="I29" s="62"/>
      <c r="J29" s="62"/>
      <c r="K29" s="59"/>
      <c r="L29" s="59"/>
      <c r="M29" s="62"/>
      <c r="N29" s="128"/>
      <c r="O29" s="240"/>
      <c r="P29" s="240"/>
      <c r="Q29" s="240"/>
      <c r="R29" s="240"/>
      <c r="S29" s="240"/>
      <c r="T29" s="240"/>
      <c r="U29" s="240"/>
      <c r="V29" s="240"/>
      <c r="W29" s="127"/>
      <c r="X29" s="121"/>
      <c r="Y29" s="86"/>
      <c r="Z29" s="86"/>
      <c r="AA29" s="121"/>
      <c r="AB29" s="120"/>
      <c r="AC29" s="120"/>
      <c r="AD29" s="120"/>
      <c r="AE29" s="128"/>
      <c r="AF29" s="240"/>
      <c r="AG29" s="240"/>
      <c r="AH29" s="240"/>
      <c r="AI29" s="240"/>
      <c r="AJ29" s="240"/>
      <c r="AK29" s="240"/>
      <c r="AL29" s="241"/>
      <c r="AM29" s="241"/>
      <c r="AN29" s="128"/>
      <c r="AO29" s="26"/>
      <c r="AP29" s="79">
        <v>5</v>
      </c>
      <c r="AQ29" s="126" t="s">
        <v>124</v>
      </c>
      <c r="BA29" s="56"/>
      <c r="BB29" s="56"/>
    </row>
    <row r="30" spans="1:55" s="79" customFormat="1" ht="15" customHeight="1" x14ac:dyDescent="0.25">
      <c r="A30" s="26"/>
      <c r="B30" s="61"/>
      <c r="C30" s="61"/>
      <c r="D30" s="62"/>
      <c r="E30" s="62"/>
      <c r="F30" s="62"/>
      <c r="G30" s="62"/>
      <c r="H30" s="62"/>
      <c r="I30" s="62"/>
      <c r="J30" s="62"/>
      <c r="K30" s="59"/>
      <c r="L30" s="59"/>
      <c r="M30" s="62"/>
      <c r="N30" s="128"/>
      <c r="O30" s="240"/>
      <c r="P30" s="240"/>
      <c r="Q30" s="240"/>
      <c r="R30" s="240"/>
      <c r="S30" s="240"/>
      <c r="T30" s="240"/>
      <c r="U30" s="240"/>
      <c r="V30" s="240"/>
      <c r="W30" s="127"/>
      <c r="X30" s="121"/>
      <c r="Y30" s="84"/>
      <c r="Z30" s="84"/>
      <c r="AA30" s="121"/>
      <c r="AB30" s="120"/>
      <c r="AC30" s="120"/>
      <c r="AD30" s="120"/>
      <c r="AE30" s="128"/>
      <c r="AF30" s="240"/>
      <c r="AG30" s="240"/>
      <c r="AH30" s="240"/>
      <c r="AI30" s="240"/>
      <c r="AJ30" s="240"/>
      <c r="AK30" s="240"/>
      <c r="AL30" s="241"/>
      <c r="AM30" s="241"/>
      <c r="AN30" s="128"/>
      <c r="AO30" s="26"/>
      <c r="AP30" s="79">
        <v>6</v>
      </c>
      <c r="AQ30" s="126" t="s">
        <v>156</v>
      </c>
      <c r="BA30" s="56"/>
      <c r="BB30" s="56"/>
    </row>
    <row r="31" spans="1:55" s="186" customFormat="1" ht="15" customHeight="1" x14ac:dyDescent="0.25">
      <c r="A31" s="26"/>
      <c r="B31" s="61"/>
      <c r="C31" s="61"/>
      <c r="D31" s="62"/>
      <c r="E31" s="62"/>
      <c r="F31" s="62"/>
      <c r="G31" s="62"/>
      <c r="H31" s="62"/>
      <c r="I31" s="62"/>
      <c r="J31" s="62"/>
      <c r="K31" s="59"/>
      <c r="L31" s="59"/>
      <c r="M31" s="62"/>
      <c r="N31" s="128"/>
      <c r="O31" s="240"/>
      <c r="P31" s="240"/>
      <c r="Q31" s="240"/>
      <c r="R31" s="240"/>
      <c r="S31" s="240"/>
      <c r="T31" s="240"/>
      <c r="U31" s="240"/>
      <c r="V31" s="240"/>
      <c r="W31" s="127"/>
      <c r="X31" s="121"/>
      <c r="Y31" s="84"/>
      <c r="Z31" s="84"/>
      <c r="AA31" s="121"/>
      <c r="AB31" s="187"/>
      <c r="AC31" s="187"/>
      <c r="AD31" s="187"/>
      <c r="AE31" s="128"/>
      <c r="AF31" s="240"/>
      <c r="AG31" s="240"/>
      <c r="AH31" s="240"/>
      <c r="AI31" s="240"/>
      <c r="AJ31" s="240"/>
      <c r="AK31" s="240"/>
      <c r="AL31" s="196"/>
      <c r="AM31" s="196"/>
      <c r="AN31" s="128"/>
      <c r="AO31" s="26"/>
      <c r="AP31" s="79">
        <v>7</v>
      </c>
      <c r="AQ31" s="126" t="s">
        <v>142</v>
      </c>
      <c r="AR31" s="79"/>
      <c r="AS31" s="79"/>
      <c r="AT31" s="79"/>
      <c r="AU31" s="79"/>
      <c r="AV31" s="79"/>
      <c r="AW31" s="79"/>
      <c r="AX31" s="79"/>
      <c r="BA31" s="56"/>
      <c r="BB31" s="56"/>
    </row>
    <row r="32" spans="1:55" s="186" customFormat="1" ht="15" customHeight="1" x14ac:dyDescent="0.25">
      <c r="A32" s="26"/>
      <c r="B32" s="61"/>
      <c r="C32" s="61"/>
      <c r="D32" s="62"/>
      <c r="E32" s="62"/>
      <c r="F32" s="62"/>
      <c r="G32" s="62"/>
      <c r="H32" s="62"/>
      <c r="I32" s="62"/>
      <c r="J32" s="62"/>
      <c r="K32" s="59"/>
      <c r="L32" s="59"/>
      <c r="M32" s="62"/>
      <c r="N32" s="128"/>
      <c r="O32" s="240"/>
      <c r="P32" s="240"/>
      <c r="Q32" s="240"/>
      <c r="R32" s="240"/>
      <c r="S32" s="240"/>
      <c r="T32" s="240"/>
      <c r="U32" s="240"/>
      <c r="V32" s="240"/>
      <c r="W32" s="127"/>
      <c r="X32" s="121"/>
      <c r="Y32" s="84"/>
      <c r="Z32" s="84"/>
      <c r="AA32" s="121"/>
      <c r="AB32" s="187"/>
      <c r="AC32" s="187"/>
      <c r="AD32" s="187"/>
      <c r="AE32" s="128"/>
      <c r="AF32" s="240"/>
      <c r="AG32" s="240"/>
      <c r="AH32" s="240"/>
      <c r="AI32" s="240"/>
      <c r="AJ32" s="240"/>
      <c r="AK32" s="240"/>
      <c r="AL32" s="196"/>
      <c r="AM32" s="196"/>
      <c r="AN32" s="128"/>
      <c r="AO32" s="26"/>
      <c r="BA32" s="56"/>
      <c r="BB32" s="56"/>
    </row>
    <row r="33" spans="1:54" s="79" customFormat="1" ht="15" customHeight="1" x14ac:dyDescent="0.25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9"/>
      <c r="Q33" s="249"/>
      <c r="R33" s="249"/>
      <c r="S33" s="249"/>
      <c r="T33" s="249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249"/>
      <c r="AG33" s="249"/>
      <c r="AH33" s="59"/>
      <c r="AI33" s="56"/>
      <c r="AJ33" s="56"/>
      <c r="AK33" s="56"/>
      <c r="AL33" s="249"/>
      <c r="AM33" s="249"/>
      <c r="AN33" s="59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</row>
    <row r="34" spans="1:54" ht="15" customHeight="1" x14ac:dyDescent="0.25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23" t="s">
        <v>16</v>
      </c>
      <c r="Q34" s="56"/>
      <c r="R34" s="56"/>
      <c r="T34" s="23"/>
      <c r="U34" s="23"/>
      <c r="V34" s="23"/>
      <c r="W34" s="23"/>
      <c r="X34" s="23"/>
      <c r="AG34" s="239" t="s">
        <v>16</v>
      </c>
      <c r="AH34" s="239"/>
      <c r="AI34" s="239"/>
      <c r="AJ34" s="239"/>
      <c r="AK34" s="239"/>
      <c r="AL34" s="239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</row>
    <row r="35" spans="1:54" x14ac:dyDescent="0.25">
      <c r="C35" s="60"/>
      <c r="D35" s="60"/>
      <c r="E35" s="60"/>
      <c r="F35" s="60"/>
      <c r="G35" s="60"/>
      <c r="H35" s="60"/>
      <c r="I35" s="2"/>
      <c r="J35" s="2"/>
      <c r="K35" s="2"/>
      <c r="L35" s="2"/>
      <c r="M35" s="2"/>
      <c r="N35" s="2"/>
      <c r="O35" s="2"/>
      <c r="P35" s="2"/>
      <c r="Q35" s="2"/>
      <c r="R35" s="60"/>
      <c r="S35" s="60"/>
      <c r="T35" s="60"/>
      <c r="U35" s="60"/>
      <c r="V35" s="60"/>
      <c r="W35" s="60"/>
      <c r="X35" s="2"/>
      <c r="Y35" s="2"/>
      <c r="Z35" s="2"/>
      <c r="AA35" s="248" t="s">
        <v>58</v>
      </c>
      <c r="AC35" s="2"/>
      <c r="AD35" s="2"/>
      <c r="AE35" s="2"/>
    </row>
    <row r="36" spans="1:54" ht="13.15" thickBot="1" x14ac:dyDescent="0.3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AA36" s="248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</row>
    <row r="37" spans="1:54" ht="13.15" thickBot="1" x14ac:dyDescent="0.3">
      <c r="S37" s="255" t="s">
        <v>100</v>
      </c>
      <c r="T37" s="256"/>
      <c r="U37" s="256"/>
      <c r="V37" s="256"/>
      <c r="W37" s="256"/>
      <c r="X37" s="256"/>
      <c r="Y37" s="256"/>
      <c r="Z37" s="256"/>
      <c r="AA37" s="256"/>
      <c r="AB37" s="256"/>
      <c r="AC37" s="256"/>
      <c r="AD37" s="256"/>
      <c r="AE37" s="256"/>
      <c r="AF37" s="256"/>
      <c r="AG37" s="256"/>
      <c r="AH37" s="256"/>
      <c r="AI37" s="256"/>
      <c r="AJ37" s="256"/>
      <c r="AK37" s="256"/>
      <c r="AL37" s="257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</row>
    <row r="40" spans="1:54" x14ac:dyDescent="0.25">
      <c r="S40" s="253" t="s">
        <v>21</v>
      </c>
      <c r="T40" s="253"/>
      <c r="U40" s="253"/>
      <c r="V40" s="253"/>
      <c r="W40" s="253"/>
      <c r="X40" s="253"/>
      <c r="Y40" s="253"/>
      <c r="Z40" s="253"/>
      <c r="AA40" s="253"/>
      <c r="AB40" s="253"/>
      <c r="AC40" s="253"/>
      <c r="AD40" s="253"/>
      <c r="AE40" s="253"/>
      <c r="AF40" s="253"/>
      <c r="AG40" s="253"/>
      <c r="AH40" s="253"/>
      <c r="AI40" s="253"/>
      <c r="AJ40" s="253"/>
      <c r="AK40" s="253"/>
      <c r="AL40" s="253"/>
      <c r="AM40" s="253"/>
      <c r="AP40" s="254" t="s">
        <v>175</v>
      </c>
      <c r="AQ40" s="254"/>
      <c r="AR40" s="254"/>
      <c r="AS40" s="254"/>
      <c r="AT40" s="254"/>
      <c r="AU40" s="254"/>
      <c r="AV40" s="254"/>
      <c r="AW40" s="254"/>
      <c r="AX40" s="254"/>
      <c r="AY40" s="254"/>
      <c r="AZ40" s="254"/>
      <c r="BA40" s="254"/>
      <c r="BB40" s="254"/>
    </row>
    <row r="41" spans="1:54" x14ac:dyDescent="0.25">
      <c r="S41" s="253"/>
      <c r="T41" s="253"/>
      <c r="U41" s="253"/>
      <c r="V41" s="253"/>
      <c r="W41" s="253"/>
      <c r="X41" s="253"/>
      <c r="Y41" s="253"/>
      <c r="Z41" s="253"/>
      <c r="AA41" s="253"/>
      <c r="AB41" s="253"/>
      <c r="AC41" s="253"/>
      <c r="AD41" s="253"/>
      <c r="AE41" s="253"/>
      <c r="AF41" s="253"/>
      <c r="AG41" s="253"/>
      <c r="AH41" s="253"/>
      <c r="AI41" s="253"/>
      <c r="AJ41" s="253"/>
      <c r="AK41" s="253"/>
      <c r="AL41" s="253"/>
      <c r="AM41" s="253"/>
      <c r="AP41" s="254"/>
      <c r="AQ41" s="254"/>
      <c r="AR41" s="254"/>
      <c r="AS41" s="254"/>
      <c r="AT41" s="254"/>
      <c r="AU41" s="254"/>
      <c r="AV41" s="254"/>
      <c r="AW41" s="254"/>
      <c r="AX41" s="254"/>
      <c r="AY41" s="254"/>
      <c r="AZ41" s="254"/>
      <c r="BA41" s="254"/>
      <c r="BB41" s="254"/>
    </row>
    <row r="42" spans="1:54" x14ac:dyDescent="0.25">
      <c r="S42" s="215" t="s">
        <v>60</v>
      </c>
      <c r="AP42" s="142" t="s">
        <v>114</v>
      </c>
      <c r="AQ42" s="143"/>
      <c r="AR42" s="143"/>
      <c r="AS42" s="143"/>
      <c r="AT42" s="143"/>
      <c r="AU42" s="143"/>
      <c r="AV42" s="143"/>
      <c r="AW42" s="143"/>
      <c r="AX42" s="143"/>
      <c r="AY42" s="143"/>
      <c r="AZ42" s="143"/>
      <c r="BA42" s="143"/>
      <c r="BB42" s="143"/>
    </row>
    <row r="43" spans="1:54" x14ac:dyDescent="0.25"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9"/>
      <c r="AP43" s="142" t="s">
        <v>113</v>
      </c>
      <c r="AQ43" s="143"/>
      <c r="AR43" s="143"/>
      <c r="AS43" s="143"/>
      <c r="AT43" s="143"/>
      <c r="AU43" s="143"/>
      <c r="AV43" s="143"/>
      <c r="AW43" s="143"/>
      <c r="AX43" s="143"/>
      <c r="AY43" s="143"/>
      <c r="AZ43" s="143"/>
      <c r="BA43" s="143"/>
      <c r="BB43" s="143"/>
    </row>
    <row r="44" spans="1:54" x14ac:dyDescent="0.25">
      <c r="P44" s="252">
        <v>1</v>
      </c>
      <c r="Q44" s="252"/>
      <c r="R44" s="252"/>
      <c r="S44" s="252"/>
      <c r="T44" s="252"/>
      <c r="U44" s="238" t="s">
        <v>183</v>
      </c>
      <c r="V44" s="238"/>
      <c r="W44" s="238"/>
      <c r="X44" s="238"/>
      <c r="Y44" s="238"/>
      <c r="Z44" s="238"/>
      <c r="AA44" s="238"/>
      <c r="AB44" s="238"/>
      <c r="AC44" s="238"/>
      <c r="AD44" s="238"/>
      <c r="AE44" s="238"/>
      <c r="AF44" s="238"/>
      <c r="AG44" s="238"/>
      <c r="AH44" s="238"/>
      <c r="AI44" s="238"/>
      <c r="AJ44" s="238"/>
      <c r="AK44" s="238"/>
      <c r="AL44" s="238"/>
      <c r="AM44" s="2"/>
      <c r="AN44" s="2"/>
      <c r="AO44" s="59"/>
      <c r="AP44" s="143"/>
      <c r="AQ44" s="143"/>
      <c r="AR44" s="143"/>
      <c r="AS44" s="143" t="s">
        <v>115</v>
      </c>
      <c r="AT44" s="143"/>
      <c r="AU44" s="143"/>
      <c r="AV44" s="143"/>
      <c r="AW44" s="143"/>
      <c r="AX44" s="143"/>
      <c r="AY44" s="143"/>
      <c r="AZ44" s="143"/>
      <c r="BA44" s="143"/>
      <c r="BB44" s="143"/>
    </row>
    <row r="45" spans="1:54" x14ac:dyDescent="0.25">
      <c r="P45" s="252"/>
      <c r="Q45" s="252"/>
      <c r="R45" s="252"/>
      <c r="S45" s="252"/>
      <c r="T45" s="252"/>
      <c r="U45" s="238"/>
      <c r="V45" s="238"/>
      <c r="W45" s="238"/>
      <c r="X45" s="238"/>
      <c r="Y45" s="238"/>
      <c r="Z45" s="238"/>
      <c r="AA45" s="238"/>
      <c r="AB45" s="238"/>
      <c r="AC45" s="238"/>
      <c r="AD45" s="238"/>
      <c r="AE45" s="238"/>
      <c r="AF45" s="238"/>
      <c r="AG45" s="238"/>
      <c r="AH45" s="238"/>
      <c r="AI45" s="238"/>
      <c r="AJ45" s="238"/>
      <c r="AK45" s="238"/>
      <c r="AL45" s="238"/>
      <c r="AM45" s="2"/>
      <c r="AN45" s="2"/>
      <c r="AO45" s="59"/>
      <c r="AP45" s="142" t="s">
        <v>149</v>
      </c>
      <c r="AQ45" s="143"/>
      <c r="AR45" s="143"/>
      <c r="AS45" s="143"/>
      <c r="AT45" s="143"/>
      <c r="AU45" s="143"/>
      <c r="AV45" s="143"/>
      <c r="AW45" s="143"/>
      <c r="AX45" s="143"/>
      <c r="AY45" s="143"/>
      <c r="AZ45" s="143"/>
      <c r="BA45" s="143"/>
      <c r="BB45" s="143"/>
    </row>
    <row r="46" spans="1:54" x14ac:dyDescent="0.25">
      <c r="P46" s="252">
        <v>2</v>
      </c>
      <c r="Q46" s="252"/>
      <c r="R46" s="252"/>
      <c r="S46" s="252"/>
      <c r="T46" s="252"/>
      <c r="U46" s="238" t="s">
        <v>186</v>
      </c>
      <c r="V46" s="238"/>
      <c r="W46" s="238"/>
      <c r="X46" s="238"/>
      <c r="Y46" s="238"/>
      <c r="Z46" s="238"/>
      <c r="AA46" s="238"/>
      <c r="AB46" s="238"/>
      <c r="AC46" s="238"/>
      <c r="AD46" s="238"/>
      <c r="AE46" s="238"/>
      <c r="AF46" s="238"/>
      <c r="AG46" s="238"/>
      <c r="AH46" s="238"/>
      <c r="AI46" s="238"/>
      <c r="AJ46" s="238"/>
      <c r="AK46" s="238"/>
      <c r="AL46" s="238"/>
      <c r="AM46" s="2"/>
      <c r="AN46" s="2"/>
      <c r="AO46" s="59"/>
      <c r="AP46" s="142" t="s">
        <v>154</v>
      </c>
      <c r="AQ46" s="143"/>
      <c r="AR46" s="143"/>
      <c r="AS46" s="143"/>
      <c r="AT46" s="143"/>
      <c r="AU46" s="143"/>
      <c r="AV46" s="143"/>
      <c r="AW46" s="143"/>
      <c r="AX46" s="143"/>
      <c r="AY46" s="143"/>
      <c r="AZ46" s="143"/>
      <c r="BA46" s="143"/>
      <c r="BB46" s="143"/>
    </row>
    <row r="47" spans="1:54" x14ac:dyDescent="0.25">
      <c r="P47" s="252"/>
      <c r="Q47" s="252"/>
      <c r="R47" s="252"/>
      <c r="S47" s="252"/>
      <c r="T47" s="252"/>
      <c r="U47" s="238"/>
      <c r="V47" s="238"/>
      <c r="W47" s="238"/>
      <c r="X47" s="238"/>
      <c r="Y47" s="238"/>
      <c r="Z47" s="238"/>
      <c r="AA47" s="238"/>
      <c r="AB47" s="238"/>
      <c r="AC47" s="238"/>
      <c r="AD47" s="238"/>
      <c r="AE47" s="238"/>
      <c r="AF47" s="238"/>
      <c r="AG47" s="238"/>
      <c r="AH47" s="238"/>
      <c r="AI47" s="238"/>
      <c r="AJ47" s="238"/>
      <c r="AK47" s="238"/>
      <c r="AL47" s="238"/>
      <c r="AM47" s="2"/>
      <c r="AN47" s="2"/>
      <c r="AO47" s="59"/>
      <c r="BA47" s="143"/>
      <c r="BB47" s="143"/>
    </row>
    <row r="48" spans="1:54" x14ac:dyDescent="0.25">
      <c r="P48" s="252">
        <v>3</v>
      </c>
      <c r="Q48" s="252"/>
      <c r="R48" s="252"/>
      <c r="S48" s="252"/>
      <c r="T48" s="252"/>
      <c r="U48" s="238" t="s">
        <v>185</v>
      </c>
      <c r="V48" s="238"/>
      <c r="W48" s="238"/>
      <c r="X48" s="238"/>
      <c r="Y48" s="238"/>
      <c r="Z48" s="238"/>
      <c r="AA48" s="238"/>
      <c r="AB48" s="238"/>
      <c r="AC48" s="238"/>
      <c r="AD48" s="238"/>
      <c r="AE48" s="238"/>
      <c r="AF48" s="238"/>
      <c r="AG48" s="238"/>
      <c r="AH48" s="238"/>
      <c r="AI48" s="238"/>
      <c r="AJ48" s="238"/>
      <c r="AK48" s="238"/>
      <c r="AL48" s="238"/>
      <c r="AM48" s="2"/>
      <c r="AN48" s="2"/>
      <c r="AO48" s="59"/>
      <c r="AP48" s="142"/>
      <c r="AQ48" s="143"/>
      <c r="AR48" s="143"/>
      <c r="AS48" s="143"/>
      <c r="AT48" s="143"/>
      <c r="AU48" s="143"/>
      <c r="AV48" s="143"/>
      <c r="AW48" s="143"/>
      <c r="AX48" s="143"/>
      <c r="AY48" s="143"/>
      <c r="AZ48" s="143"/>
    </row>
    <row r="49" spans="5:53" ht="12.75" customHeight="1" x14ac:dyDescent="0.25">
      <c r="P49" s="252"/>
      <c r="Q49" s="252"/>
      <c r="R49" s="252"/>
      <c r="S49" s="252"/>
      <c r="T49" s="252"/>
      <c r="U49" s="238"/>
      <c r="V49" s="238"/>
      <c r="W49" s="238"/>
      <c r="X49" s="238"/>
      <c r="Y49" s="238"/>
      <c r="Z49" s="238"/>
      <c r="AA49" s="238"/>
      <c r="AB49" s="238"/>
      <c r="AC49" s="238"/>
      <c r="AD49" s="238"/>
      <c r="AE49" s="238"/>
      <c r="AF49" s="238"/>
      <c r="AG49" s="238"/>
      <c r="AH49" s="238"/>
      <c r="AI49" s="238"/>
      <c r="AJ49" s="238"/>
      <c r="AK49" s="238"/>
      <c r="AL49" s="238"/>
      <c r="AM49" s="197"/>
      <c r="AN49" s="197"/>
      <c r="AO49" s="197"/>
      <c r="AP49" s="142"/>
      <c r="AQ49" s="143"/>
      <c r="AR49" s="143"/>
      <c r="AS49" s="143"/>
      <c r="AT49" s="143"/>
      <c r="AU49" s="143"/>
      <c r="AV49" s="143"/>
      <c r="AW49" s="143"/>
      <c r="AX49" s="143"/>
      <c r="AY49" s="143"/>
      <c r="AZ49" s="143"/>
      <c r="BA49" s="197"/>
    </row>
    <row r="50" spans="5:53" x14ac:dyDescent="0.25">
      <c r="P50" s="252">
        <v>4</v>
      </c>
      <c r="Q50" s="252"/>
      <c r="R50" s="252"/>
      <c r="S50" s="252"/>
      <c r="T50" s="252"/>
      <c r="U50" s="238" t="s">
        <v>184</v>
      </c>
      <c r="V50" s="238"/>
      <c r="W50" s="238"/>
      <c r="X50" s="238"/>
      <c r="Y50" s="238"/>
      <c r="Z50" s="238"/>
      <c r="AA50" s="238"/>
      <c r="AB50" s="238"/>
      <c r="AC50" s="238"/>
      <c r="AD50" s="238"/>
      <c r="AE50" s="238"/>
      <c r="AF50" s="238"/>
      <c r="AG50" s="238"/>
      <c r="AH50" s="238"/>
      <c r="AI50" s="238"/>
      <c r="AJ50" s="238"/>
      <c r="AK50" s="238"/>
      <c r="AL50" s="238"/>
      <c r="AM50" s="197"/>
      <c r="AN50" s="197"/>
      <c r="AO50" s="197"/>
      <c r="AP50" s="197"/>
      <c r="AQ50" s="197"/>
      <c r="AR50" s="197"/>
      <c r="AS50" s="197"/>
      <c r="AT50" s="197"/>
      <c r="AU50" s="197"/>
      <c r="AV50" s="197"/>
      <c r="AW50" s="197"/>
      <c r="AX50" s="197"/>
      <c r="AY50" s="197"/>
      <c r="AZ50" s="197"/>
      <c r="BA50" s="197"/>
    </row>
    <row r="51" spans="5:53" x14ac:dyDescent="0.25">
      <c r="P51" s="252"/>
      <c r="Q51" s="252"/>
      <c r="R51" s="252"/>
      <c r="S51" s="252"/>
      <c r="T51" s="252"/>
      <c r="U51" s="238"/>
      <c r="V51" s="238"/>
      <c r="W51" s="238"/>
      <c r="X51" s="238"/>
      <c r="Y51" s="238"/>
      <c r="Z51" s="238"/>
      <c r="AA51" s="238"/>
      <c r="AB51" s="238"/>
      <c r="AC51" s="238"/>
      <c r="AD51" s="238"/>
      <c r="AE51" s="238"/>
      <c r="AF51" s="238"/>
      <c r="AG51" s="238"/>
      <c r="AH51" s="238"/>
      <c r="AI51" s="238"/>
      <c r="AJ51" s="238"/>
      <c r="AK51" s="238"/>
      <c r="AL51" s="238"/>
      <c r="AM51" s="197"/>
      <c r="AN51" s="197"/>
      <c r="AO51" s="197"/>
      <c r="AP51" s="197"/>
      <c r="AQ51" s="197"/>
      <c r="AR51" s="197"/>
      <c r="AS51" s="197"/>
      <c r="AT51" s="197"/>
      <c r="AU51" s="197"/>
      <c r="AV51" s="197"/>
      <c r="AW51" s="197"/>
      <c r="AX51" s="197"/>
      <c r="AY51" s="197"/>
      <c r="AZ51" s="197"/>
      <c r="BA51" s="197"/>
    </row>
    <row r="52" spans="5:53" x14ac:dyDescent="0.25">
      <c r="P52" s="216" t="s">
        <v>152</v>
      </c>
      <c r="AG52" s="197"/>
      <c r="AH52" s="197"/>
      <c r="AI52" s="197"/>
      <c r="AJ52" s="197"/>
      <c r="AK52" s="197"/>
      <c r="AL52" s="197"/>
      <c r="AM52" s="197"/>
      <c r="AN52" s="197"/>
      <c r="AO52" s="197"/>
      <c r="AP52" s="197"/>
      <c r="AQ52" s="197"/>
      <c r="AR52" s="197"/>
      <c r="AS52" s="197"/>
      <c r="AT52" s="197"/>
      <c r="AU52" s="197"/>
      <c r="AV52" s="197"/>
      <c r="AW52" s="197"/>
      <c r="AX52" s="197"/>
      <c r="AY52" s="197"/>
      <c r="AZ52" s="197"/>
      <c r="BA52" s="197"/>
    </row>
    <row r="53" spans="5:53" x14ac:dyDescent="0.25"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</row>
  </sheetData>
  <mergeCells count="48">
    <mergeCell ref="H1:AU1"/>
    <mergeCell ref="E2:AY2"/>
    <mergeCell ref="E3:AY3"/>
    <mergeCell ref="D5:BA9"/>
    <mergeCell ref="S11:AM12"/>
    <mergeCell ref="AQ16:BB17"/>
    <mergeCell ref="P48:T49"/>
    <mergeCell ref="P50:T51"/>
    <mergeCell ref="S40:AM41"/>
    <mergeCell ref="AP40:BB41"/>
    <mergeCell ref="S37:AL37"/>
    <mergeCell ref="P44:T45"/>
    <mergeCell ref="P46:T47"/>
    <mergeCell ref="O22:P22"/>
    <mergeCell ref="Q22:R22"/>
    <mergeCell ref="N18:X18"/>
    <mergeCell ref="N17:X17"/>
    <mergeCell ref="AD17:AM17"/>
    <mergeCell ref="AD18:AM18"/>
    <mergeCell ref="AJ22:AK22"/>
    <mergeCell ref="S22:T22"/>
    <mergeCell ref="AG34:AL34"/>
    <mergeCell ref="O23:P32"/>
    <mergeCell ref="Q23:R32"/>
    <mergeCell ref="S23:T32"/>
    <mergeCell ref="U23:V32"/>
    <mergeCell ref="AF23:AG32"/>
    <mergeCell ref="Q33:R33"/>
    <mergeCell ref="S33:T33"/>
    <mergeCell ref="AF33:AG33"/>
    <mergeCell ref="AL33:AM33"/>
    <mergeCell ref="AL23:AM23"/>
    <mergeCell ref="AQ15:BB15"/>
    <mergeCell ref="U44:AL45"/>
    <mergeCell ref="U46:AL47"/>
    <mergeCell ref="U48:AL49"/>
    <mergeCell ref="U50:AL51"/>
    <mergeCell ref="AD14:AM15"/>
    <mergeCell ref="AH23:AI32"/>
    <mergeCell ref="AJ23:AK32"/>
    <mergeCell ref="AL24:AM30"/>
    <mergeCell ref="O14:V15"/>
    <mergeCell ref="AD19:AM19"/>
    <mergeCell ref="N19:X19"/>
    <mergeCell ref="U22:V22"/>
    <mergeCell ref="AF22:AG22"/>
    <mergeCell ref="AH22:AI22"/>
    <mergeCell ref="AA35:AA36"/>
  </mergeCells>
  <phoneticPr fontId="2"/>
  <pageMargins left="0.7" right="0.7" top="0.75" bottom="0.75" header="0.3" footer="0.3"/>
  <pageSetup paperSize="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Z35"/>
  <sheetViews>
    <sheetView view="pageBreakPreview" zoomScale="83" zoomScaleNormal="75" zoomScaleSheetLayoutView="83" zoomScalePageLayoutView="74" workbookViewId="0">
      <selection activeCell="BR7" sqref="BR7:BS8"/>
    </sheetView>
  </sheetViews>
  <sheetFormatPr defaultColWidth="9" defaultRowHeight="12.75" x14ac:dyDescent="0.25"/>
  <cols>
    <col min="1" max="4" width="2.33203125" style="83" customWidth="1"/>
    <col min="5" max="35" width="2.59765625" style="83" customWidth="1"/>
    <col min="36" max="36" width="3.53125" style="83" customWidth="1"/>
    <col min="37" max="40" width="2.33203125" style="83" customWidth="1"/>
    <col min="41" max="71" width="2.59765625" style="83" customWidth="1"/>
    <col min="72" max="72" width="9" style="83"/>
    <col min="73" max="83" width="2.59765625" style="83" customWidth="1"/>
    <col min="84" max="16384" width="9" style="83"/>
  </cols>
  <sheetData>
    <row r="1" spans="1:77" ht="15" customHeight="1" x14ac:dyDescent="0.25">
      <c r="C1" s="347" t="s">
        <v>176</v>
      </c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348"/>
      <c r="AB1" s="348"/>
      <c r="AC1" s="348"/>
      <c r="AD1" s="348"/>
      <c r="AE1" s="348"/>
      <c r="AF1" s="348"/>
      <c r="AG1" s="348"/>
      <c r="AM1" s="347" t="str">
        <f>C1</f>
        <v>平成29年10月28日(土)小瀬補助競技場</v>
      </c>
      <c r="AN1" s="348"/>
      <c r="AO1" s="348"/>
      <c r="AP1" s="348"/>
      <c r="AQ1" s="348"/>
      <c r="AR1" s="348"/>
      <c r="AS1" s="348"/>
      <c r="AT1" s="348"/>
      <c r="AU1" s="348"/>
      <c r="AV1" s="348"/>
      <c r="AW1" s="348"/>
      <c r="AX1" s="348"/>
      <c r="AY1" s="348"/>
      <c r="AZ1" s="348"/>
      <c r="BA1" s="348"/>
      <c r="BB1" s="348"/>
      <c r="BC1" s="348"/>
      <c r="BD1" s="348"/>
      <c r="BE1" s="348"/>
      <c r="BF1" s="348"/>
      <c r="BG1" s="348"/>
      <c r="BH1" s="348"/>
      <c r="BI1" s="348"/>
      <c r="BJ1" s="348"/>
      <c r="BK1" s="348"/>
      <c r="BL1" s="348"/>
      <c r="BM1" s="348"/>
      <c r="BN1" s="348"/>
      <c r="BO1" s="348"/>
      <c r="BP1" s="348"/>
      <c r="BQ1" s="348"/>
    </row>
    <row r="2" spans="1:77" ht="15" customHeight="1" x14ac:dyDescent="0.25"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  <c r="Z2" s="348"/>
      <c r="AA2" s="348"/>
      <c r="AB2" s="348"/>
      <c r="AC2" s="348"/>
      <c r="AD2" s="348"/>
      <c r="AE2" s="348"/>
      <c r="AF2" s="348"/>
      <c r="AG2" s="348"/>
      <c r="AM2" s="348"/>
      <c r="AN2" s="348"/>
      <c r="AO2" s="348"/>
      <c r="AP2" s="348"/>
      <c r="AQ2" s="348"/>
      <c r="AR2" s="348"/>
      <c r="AS2" s="348"/>
      <c r="AT2" s="348"/>
      <c r="AU2" s="348"/>
      <c r="AV2" s="348"/>
      <c r="AW2" s="348"/>
      <c r="AX2" s="348"/>
      <c r="AY2" s="348"/>
      <c r="AZ2" s="348"/>
      <c r="BA2" s="348"/>
      <c r="BB2" s="348"/>
      <c r="BC2" s="348"/>
      <c r="BD2" s="348"/>
      <c r="BE2" s="348"/>
      <c r="BF2" s="348"/>
      <c r="BG2" s="348"/>
      <c r="BH2" s="348"/>
      <c r="BI2" s="348"/>
      <c r="BJ2" s="348"/>
      <c r="BK2" s="348"/>
      <c r="BL2" s="348"/>
      <c r="BM2" s="348"/>
      <c r="BN2" s="348"/>
      <c r="BO2" s="348"/>
      <c r="BP2" s="348"/>
      <c r="BQ2" s="348"/>
    </row>
    <row r="3" spans="1:77" ht="17.25" customHeight="1" x14ac:dyDescent="0.25"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</row>
    <row r="4" spans="1:77" ht="27" customHeight="1" x14ac:dyDescent="0.25">
      <c r="A4" s="349" t="s">
        <v>144</v>
      </c>
      <c r="B4" s="350"/>
      <c r="C4" s="350"/>
      <c r="D4" s="350"/>
      <c r="E4" s="350"/>
      <c r="F4" s="350"/>
      <c r="G4" s="350"/>
      <c r="H4" s="350"/>
      <c r="I4" s="351" t="s">
        <v>180</v>
      </c>
      <c r="J4" s="352"/>
      <c r="K4" s="353"/>
      <c r="L4" s="352" t="s">
        <v>120</v>
      </c>
      <c r="M4" s="352"/>
      <c r="N4" s="352"/>
      <c r="O4" s="351" t="s">
        <v>181</v>
      </c>
      <c r="P4" s="352"/>
      <c r="Q4" s="352"/>
      <c r="R4" s="351" t="s">
        <v>182</v>
      </c>
      <c r="S4" s="352"/>
      <c r="T4" s="353"/>
      <c r="U4" s="354" t="s">
        <v>61</v>
      </c>
      <c r="V4" s="355"/>
      <c r="W4" s="355"/>
      <c r="X4" s="354" t="s">
        <v>62</v>
      </c>
      <c r="Y4" s="355"/>
      <c r="Z4" s="355"/>
      <c r="AA4" s="354" t="s">
        <v>63</v>
      </c>
      <c r="AB4" s="355"/>
      <c r="AC4" s="355"/>
      <c r="AD4" s="354" t="s">
        <v>64</v>
      </c>
      <c r="AE4" s="355"/>
      <c r="AF4" s="355"/>
      <c r="AG4" s="354" t="s">
        <v>65</v>
      </c>
      <c r="AH4" s="355"/>
      <c r="AI4" s="356"/>
      <c r="AJ4" s="84"/>
      <c r="AK4" s="349" t="s">
        <v>145</v>
      </c>
      <c r="AL4" s="350"/>
      <c r="AM4" s="350"/>
      <c r="AN4" s="350"/>
      <c r="AO4" s="350"/>
      <c r="AP4" s="350"/>
      <c r="AQ4" s="350"/>
      <c r="AR4" s="350"/>
      <c r="AS4" s="351" t="s">
        <v>118</v>
      </c>
      <c r="AT4" s="352"/>
      <c r="AU4" s="353"/>
      <c r="AV4" s="352" t="s">
        <v>122</v>
      </c>
      <c r="AW4" s="352"/>
      <c r="AX4" s="352"/>
      <c r="AY4" s="351" t="s">
        <v>146</v>
      </c>
      <c r="AZ4" s="352"/>
      <c r="BA4" s="352"/>
      <c r="BB4" s="351"/>
      <c r="BC4" s="352"/>
      <c r="BD4" s="353"/>
      <c r="BE4" s="354" t="s">
        <v>61</v>
      </c>
      <c r="BF4" s="355"/>
      <c r="BG4" s="355"/>
      <c r="BH4" s="354" t="s">
        <v>62</v>
      </c>
      <c r="BI4" s="355"/>
      <c r="BJ4" s="355"/>
      <c r="BK4" s="354" t="s">
        <v>63</v>
      </c>
      <c r="BL4" s="355"/>
      <c r="BM4" s="355"/>
      <c r="BN4" s="354" t="s">
        <v>64</v>
      </c>
      <c r="BO4" s="355"/>
      <c r="BP4" s="355"/>
      <c r="BQ4" s="354" t="s">
        <v>65</v>
      </c>
      <c r="BR4" s="355"/>
      <c r="BS4" s="356"/>
    </row>
    <row r="5" spans="1:77" ht="22.25" customHeight="1" x14ac:dyDescent="0.25">
      <c r="A5" s="321">
        <v>1</v>
      </c>
      <c r="B5" s="323" t="s">
        <v>75</v>
      </c>
      <c r="C5" s="323"/>
      <c r="D5" s="323"/>
      <c r="E5" s="323"/>
      <c r="F5" s="323"/>
      <c r="G5" s="323"/>
      <c r="H5" s="136"/>
      <c r="I5" s="341"/>
      <c r="J5" s="327"/>
      <c r="K5" s="344"/>
      <c r="L5" s="149">
        <v>2</v>
      </c>
      <c r="M5" s="150" t="s">
        <v>109</v>
      </c>
      <c r="N5" s="151">
        <v>1</v>
      </c>
      <c r="O5" s="149">
        <v>0</v>
      </c>
      <c r="P5" s="150" t="s">
        <v>109</v>
      </c>
      <c r="Q5" s="151">
        <v>1</v>
      </c>
      <c r="R5" s="149">
        <v>1</v>
      </c>
      <c r="S5" s="150" t="s">
        <v>109</v>
      </c>
      <c r="T5" s="151">
        <v>1</v>
      </c>
      <c r="U5" s="149"/>
      <c r="V5" s="309">
        <v>4</v>
      </c>
      <c r="W5" s="152"/>
      <c r="X5" s="153"/>
      <c r="Y5" s="309">
        <v>3</v>
      </c>
      <c r="Z5" s="152"/>
      <c r="AA5" s="153"/>
      <c r="AB5" s="309">
        <v>3</v>
      </c>
      <c r="AC5" s="152"/>
      <c r="AD5" s="311">
        <v>0</v>
      </c>
      <c r="AE5" s="312"/>
      <c r="AF5" s="233"/>
      <c r="AG5" s="153"/>
      <c r="AH5" s="315">
        <v>3</v>
      </c>
      <c r="AI5" s="316"/>
      <c r="AJ5" s="57"/>
      <c r="AK5" s="321">
        <v>5</v>
      </c>
      <c r="AL5" s="338" t="s">
        <v>124</v>
      </c>
      <c r="AM5" s="338"/>
      <c r="AN5" s="338"/>
      <c r="AO5" s="338"/>
      <c r="AP5" s="338"/>
      <c r="AQ5" s="338"/>
      <c r="AR5" s="136"/>
      <c r="AS5" s="341"/>
      <c r="AT5" s="336"/>
      <c r="AU5" s="344"/>
      <c r="AV5" s="149">
        <v>0</v>
      </c>
      <c r="AW5" s="204" t="s">
        <v>109</v>
      </c>
      <c r="AX5" s="151">
        <v>2</v>
      </c>
      <c r="AY5" s="149">
        <v>0</v>
      </c>
      <c r="AZ5" s="204" t="s">
        <v>109</v>
      </c>
      <c r="BA5" s="151">
        <v>9</v>
      </c>
      <c r="BB5" s="149"/>
      <c r="BC5" s="204"/>
      <c r="BD5" s="151"/>
      <c r="BE5" s="149"/>
      <c r="BF5" s="337">
        <v>0</v>
      </c>
      <c r="BG5" s="152"/>
      <c r="BH5" s="153"/>
      <c r="BI5" s="337">
        <v>0</v>
      </c>
      <c r="BJ5" s="152"/>
      <c r="BK5" s="153"/>
      <c r="BL5" s="337">
        <v>11</v>
      </c>
      <c r="BM5" s="152"/>
      <c r="BN5" s="311">
        <v>-11</v>
      </c>
      <c r="BO5" s="331"/>
      <c r="BP5" s="235"/>
      <c r="BQ5" s="153"/>
      <c r="BR5" s="332">
        <v>3</v>
      </c>
      <c r="BS5" s="333"/>
    </row>
    <row r="6" spans="1:77" ht="22.25" customHeight="1" x14ac:dyDescent="0.25">
      <c r="A6" s="322"/>
      <c r="B6" s="340"/>
      <c r="C6" s="340"/>
      <c r="D6" s="340"/>
      <c r="E6" s="340"/>
      <c r="F6" s="340"/>
      <c r="G6" s="340"/>
      <c r="H6" s="134"/>
      <c r="I6" s="342"/>
      <c r="J6" s="343"/>
      <c r="K6" s="345"/>
      <c r="L6" s="319" t="str">
        <f>IF(L5="","",IF(L5-N5&gt;0,"○",IF(L5-N5=0,"△","●")))</f>
        <v>○</v>
      </c>
      <c r="M6" s="346"/>
      <c r="N6" s="320"/>
      <c r="O6" s="319" t="str">
        <f>IF(O5="","",IF(O5-Q5&gt;0,"○",IF(O5-Q5=0,"△","●")))</f>
        <v>●</v>
      </c>
      <c r="P6" s="346"/>
      <c r="Q6" s="320"/>
      <c r="R6" s="319" t="str">
        <f>IF(R5="","",IF(R5-T5&gt;0,"○",IF(R5-T5=0,"△","●")))</f>
        <v>△</v>
      </c>
      <c r="S6" s="346"/>
      <c r="T6" s="320"/>
      <c r="U6" s="154"/>
      <c r="V6" s="346"/>
      <c r="W6" s="232"/>
      <c r="X6" s="230"/>
      <c r="Y6" s="346"/>
      <c r="Z6" s="232"/>
      <c r="AA6" s="230"/>
      <c r="AB6" s="346"/>
      <c r="AC6" s="232"/>
      <c r="AD6" s="313"/>
      <c r="AE6" s="339"/>
      <c r="AF6" s="231"/>
      <c r="AG6" s="230"/>
      <c r="AH6" s="317"/>
      <c r="AI6" s="318"/>
      <c r="AJ6" s="57"/>
      <c r="AK6" s="322"/>
      <c r="AL6" s="340"/>
      <c r="AM6" s="340"/>
      <c r="AN6" s="340"/>
      <c r="AO6" s="340"/>
      <c r="AP6" s="340"/>
      <c r="AQ6" s="340"/>
      <c r="AR6" s="134"/>
      <c r="AS6" s="342"/>
      <c r="AT6" s="343"/>
      <c r="AU6" s="345"/>
      <c r="AV6" s="319" t="str">
        <f>IF(AV5="","",IF(AV5-AX5&gt;0,"○",IF(AV5-AX5=0,"△","●")))</f>
        <v>●</v>
      </c>
      <c r="AW6" s="346"/>
      <c r="AX6" s="320"/>
      <c r="AY6" s="319" t="str">
        <f>IF(AY5="","",IF(AY5-BA5&gt;0,"○",IF(AY5-BA5=0,"△","●")))</f>
        <v>●</v>
      </c>
      <c r="AZ6" s="346"/>
      <c r="BA6" s="320"/>
      <c r="BB6" s="319"/>
      <c r="BC6" s="346"/>
      <c r="BD6" s="320"/>
      <c r="BE6" s="154"/>
      <c r="BF6" s="346"/>
      <c r="BG6" s="232"/>
      <c r="BH6" s="230"/>
      <c r="BI6" s="346"/>
      <c r="BJ6" s="232"/>
      <c r="BK6" s="230"/>
      <c r="BL6" s="346"/>
      <c r="BM6" s="232"/>
      <c r="BN6" s="313"/>
      <c r="BO6" s="339"/>
      <c r="BP6" s="231"/>
      <c r="BQ6" s="230"/>
      <c r="BR6" s="317"/>
      <c r="BS6" s="318"/>
    </row>
    <row r="7" spans="1:77" ht="22.25" customHeight="1" x14ac:dyDescent="0.25">
      <c r="A7" s="321">
        <v>2</v>
      </c>
      <c r="B7" s="323" t="s">
        <v>104</v>
      </c>
      <c r="C7" s="323"/>
      <c r="D7" s="323"/>
      <c r="E7" s="323"/>
      <c r="F7" s="323"/>
      <c r="G7" s="323"/>
      <c r="H7" s="136"/>
      <c r="I7" s="149">
        <v>1</v>
      </c>
      <c r="J7" s="150" t="s">
        <v>109</v>
      </c>
      <c r="K7" s="151">
        <v>2</v>
      </c>
      <c r="L7" s="325"/>
      <c r="M7" s="327"/>
      <c r="N7" s="329"/>
      <c r="O7" s="149">
        <v>1</v>
      </c>
      <c r="P7" s="150" t="s">
        <v>109</v>
      </c>
      <c r="Q7" s="151">
        <v>9</v>
      </c>
      <c r="R7" s="149">
        <v>1</v>
      </c>
      <c r="S7" s="150" t="s">
        <v>109</v>
      </c>
      <c r="T7" s="151">
        <v>2</v>
      </c>
      <c r="U7" s="149"/>
      <c r="V7" s="309">
        <v>0</v>
      </c>
      <c r="W7" s="152"/>
      <c r="X7" s="153"/>
      <c r="Y7" s="309">
        <v>3</v>
      </c>
      <c r="Z7" s="152"/>
      <c r="AA7" s="153"/>
      <c r="AB7" s="309">
        <v>13</v>
      </c>
      <c r="AC7" s="152"/>
      <c r="AD7" s="311">
        <v>-10</v>
      </c>
      <c r="AE7" s="312"/>
      <c r="AF7" s="233"/>
      <c r="AG7" s="153"/>
      <c r="AH7" s="315">
        <v>4</v>
      </c>
      <c r="AI7" s="316"/>
      <c r="AJ7" s="57"/>
      <c r="AK7" s="321">
        <v>5</v>
      </c>
      <c r="AL7" s="338" t="s">
        <v>159</v>
      </c>
      <c r="AM7" s="338"/>
      <c r="AN7" s="338"/>
      <c r="AO7" s="338"/>
      <c r="AP7" s="338"/>
      <c r="AQ7" s="338"/>
      <c r="AR7" s="136"/>
      <c r="AS7" s="149">
        <v>2</v>
      </c>
      <c r="AT7" s="204" t="s">
        <v>109</v>
      </c>
      <c r="AU7" s="151">
        <v>0</v>
      </c>
      <c r="AV7" s="325"/>
      <c r="AW7" s="336"/>
      <c r="AX7" s="329"/>
      <c r="AY7" s="149">
        <v>3</v>
      </c>
      <c r="AZ7" s="204" t="s">
        <v>109</v>
      </c>
      <c r="BA7" s="151">
        <v>4</v>
      </c>
      <c r="BB7" s="149"/>
      <c r="BC7" s="204"/>
      <c r="BD7" s="151"/>
      <c r="BE7" s="149"/>
      <c r="BF7" s="337">
        <v>3</v>
      </c>
      <c r="BG7" s="152"/>
      <c r="BH7" s="153"/>
      <c r="BI7" s="337">
        <v>5</v>
      </c>
      <c r="BJ7" s="152"/>
      <c r="BK7" s="153"/>
      <c r="BL7" s="337">
        <v>4</v>
      </c>
      <c r="BM7" s="152"/>
      <c r="BN7" s="311">
        <v>1</v>
      </c>
      <c r="BO7" s="331"/>
      <c r="BP7" s="235"/>
      <c r="BQ7" s="153"/>
      <c r="BR7" s="332">
        <v>2</v>
      </c>
      <c r="BS7" s="333"/>
    </row>
    <row r="8" spans="1:77" ht="22.25" customHeight="1" x14ac:dyDescent="0.25">
      <c r="A8" s="322"/>
      <c r="B8" s="324"/>
      <c r="C8" s="324"/>
      <c r="D8" s="324"/>
      <c r="E8" s="324"/>
      <c r="F8" s="324"/>
      <c r="G8" s="324"/>
      <c r="H8" s="134"/>
      <c r="I8" s="319" t="str">
        <f>IF(I7="","",IF(I7-K7&gt;0,"○",IF(I7-K7=0,"△","●")))</f>
        <v>●</v>
      </c>
      <c r="J8" s="310"/>
      <c r="K8" s="320"/>
      <c r="L8" s="326"/>
      <c r="M8" s="328"/>
      <c r="N8" s="330"/>
      <c r="O8" s="319" t="str">
        <f>IF(O7="","",IF(O7-Q7&gt;0,"○",IF(O7-Q7=0,"△","●")))</f>
        <v>●</v>
      </c>
      <c r="P8" s="310"/>
      <c r="Q8" s="320"/>
      <c r="R8" s="319" t="str">
        <f>IF(R7="","",IF(R7-T7&gt;0,"○",IF(R7-T7=0,"△","●")))</f>
        <v>●</v>
      </c>
      <c r="S8" s="310"/>
      <c r="T8" s="320"/>
      <c r="U8" s="154"/>
      <c r="V8" s="310"/>
      <c r="W8" s="232"/>
      <c r="X8" s="230"/>
      <c r="Y8" s="310"/>
      <c r="Z8" s="232"/>
      <c r="AA8" s="230"/>
      <c r="AB8" s="310"/>
      <c r="AC8" s="232"/>
      <c r="AD8" s="313"/>
      <c r="AE8" s="314"/>
      <c r="AF8" s="234"/>
      <c r="AG8" s="230"/>
      <c r="AH8" s="317"/>
      <c r="AI8" s="318"/>
      <c r="AJ8" s="57"/>
      <c r="AK8" s="322"/>
      <c r="AL8" s="324"/>
      <c r="AM8" s="324"/>
      <c r="AN8" s="324"/>
      <c r="AO8" s="324"/>
      <c r="AP8" s="324"/>
      <c r="AQ8" s="324"/>
      <c r="AR8" s="134"/>
      <c r="AS8" s="319" t="str">
        <f>IF(AS7="","",IF(AS7-AU7&gt;0,"○",IF(AS7-AU7=0,"△","●")))</f>
        <v>○</v>
      </c>
      <c r="AT8" s="310"/>
      <c r="AU8" s="320"/>
      <c r="AV8" s="326"/>
      <c r="AW8" s="328"/>
      <c r="AX8" s="330"/>
      <c r="AY8" s="319" t="str">
        <f>IF(AY7="","",IF(AY7-BA7&gt;0,"○",IF(AY7-BA7=0,"△","●")))</f>
        <v>●</v>
      </c>
      <c r="AZ8" s="310"/>
      <c r="BA8" s="320"/>
      <c r="BB8" s="319"/>
      <c r="BC8" s="310"/>
      <c r="BD8" s="320"/>
      <c r="BE8" s="154"/>
      <c r="BF8" s="310"/>
      <c r="BG8" s="232"/>
      <c r="BH8" s="230"/>
      <c r="BI8" s="310"/>
      <c r="BJ8" s="232"/>
      <c r="BK8" s="230"/>
      <c r="BL8" s="310"/>
      <c r="BM8" s="232"/>
      <c r="BN8" s="313"/>
      <c r="BO8" s="314"/>
      <c r="BP8" s="234"/>
      <c r="BQ8" s="230"/>
      <c r="BR8" s="317"/>
      <c r="BS8" s="318"/>
    </row>
    <row r="9" spans="1:77" ht="22.25" customHeight="1" x14ac:dyDescent="0.25">
      <c r="A9" s="321">
        <v>3</v>
      </c>
      <c r="B9" s="323" t="s">
        <v>119</v>
      </c>
      <c r="C9" s="323"/>
      <c r="D9" s="323"/>
      <c r="E9" s="323"/>
      <c r="F9" s="323"/>
      <c r="G9" s="323"/>
      <c r="H9" s="136"/>
      <c r="I9" s="149">
        <v>1</v>
      </c>
      <c r="J9" s="150" t="s">
        <v>109</v>
      </c>
      <c r="K9" s="151">
        <v>0</v>
      </c>
      <c r="L9" s="149">
        <v>9</v>
      </c>
      <c r="M9" s="150" t="s">
        <v>109</v>
      </c>
      <c r="N9" s="151">
        <v>1</v>
      </c>
      <c r="O9" s="325"/>
      <c r="P9" s="327"/>
      <c r="Q9" s="329"/>
      <c r="R9" s="149">
        <v>2</v>
      </c>
      <c r="S9" s="150" t="s">
        <v>109</v>
      </c>
      <c r="T9" s="151">
        <v>1</v>
      </c>
      <c r="U9" s="149"/>
      <c r="V9" s="309">
        <v>9</v>
      </c>
      <c r="W9" s="152"/>
      <c r="X9" s="153"/>
      <c r="Y9" s="309">
        <v>12</v>
      </c>
      <c r="Z9" s="152"/>
      <c r="AA9" s="153"/>
      <c r="AB9" s="309">
        <v>2</v>
      </c>
      <c r="AC9" s="152"/>
      <c r="AD9" s="311">
        <v>10</v>
      </c>
      <c r="AE9" s="312"/>
      <c r="AF9" s="233"/>
      <c r="AG9" s="153"/>
      <c r="AH9" s="315">
        <v>1</v>
      </c>
      <c r="AI9" s="316"/>
      <c r="AJ9" s="57"/>
      <c r="AK9" s="321">
        <v>6</v>
      </c>
      <c r="AL9" s="338" t="s">
        <v>142</v>
      </c>
      <c r="AM9" s="338"/>
      <c r="AN9" s="338"/>
      <c r="AO9" s="338"/>
      <c r="AP9" s="338"/>
      <c r="AQ9" s="338"/>
      <c r="AR9" s="136"/>
      <c r="AS9" s="149">
        <v>9</v>
      </c>
      <c r="AT9" s="204" t="s">
        <v>109</v>
      </c>
      <c r="AU9" s="151">
        <v>0</v>
      </c>
      <c r="AV9" s="149">
        <v>4</v>
      </c>
      <c r="AW9" s="204" t="s">
        <v>109</v>
      </c>
      <c r="AX9" s="151">
        <v>3</v>
      </c>
      <c r="AY9" s="325"/>
      <c r="AZ9" s="336"/>
      <c r="BA9" s="329"/>
      <c r="BB9" s="149"/>
      <c r="BC9" s="204"/>
      <c r="BD9" s="151"/>
      <c r="BE9" s="149"/>
      <c r="BF9" s="337">
        <v>6</v>
      </c>
      <c r="BG9" s="152"/>
      <c r="BH9" s="153"/>
      <c r="BI9" s="337">
        <v>13</v>
      </c>
      <c r="BJ9" s="152"/>
      <c r="BK9" s="153"/>
      <c r="BL9" s="337">
        <v>3</v>
      </c>
      <c r="BM9" s="152"/>
      <c r="BN9" s="311">
        <v>10</v>
      </c>
      <c r="BO9" s="331"/>
      <c r="BP9" s="235"/>
      <c r="BQ9" s="153"/>
      <c r="BR9" s="332">
        <v>1</v>
      </c>
      <c r="BS9" s="333"/>
      <c r="BU9" s="229"/>
      <c r="BV9" s="229"/>
      <c r="BW9" s="229"/>
      <c r="BX9" s="229"/>
      <c r="BY9" s="229"/>
    </row>
    <row r="10" spans="1:77" ht="22.25" customHeight="1" x14ac:dyDescent="0.25">
      <c r="A10" s="322"/>
      <c r="B10" s="324"/>
      <c r="C10" s="324"/>
      <c r="D10" s="324"/>
      <c r="E10" s="324"/>
      <c r="F10" s="324"/>
      <c r="G10" s="324"/>
      <c r="H10" s="134"/>
      <c r="I10" s="319" t="str">
        <f>IF(I9="","",IF(I9-K9&gt;0,"○",IF(I9-K9=0,"△","●")))</f>
        <v>○</v>
      </c>
      <c r="J10" s="310"/>
      <c r="K10" s="320"/>
      <c r="L10" s="319" t="str">
        <f>IF(L9="","",IF(L9-N9&gt;0,"○",IF(L9-N9=0,"△","●")))</f>
        <v>○</v>
      </c>
      <c r="M10" s="310"/>
      <c r="N10" s="320"/>
      <c r="O10" s="326"/>
      <c r="P10" s="328"/>
      <c r="Q10" s="330"/>
      <c r="R10" s="319" t="str">
        <f>IF(R9="","",IF(R9-T9&gt;0,"○",IF(R9-T9=0,"△","●")))</f>
        <v>○</v>
      </c>
      <c r="S10" s="310"/>
      <c r="T10" s="320"/>
      <c r="U10" s="154"/>
      <c r="V10" s="310"/>
      <c r="W10" s="232"/>
      <c r="X10" s="230"/>
      <c r="Y10" s="310"/>
      <c r="Z10" s="232"/>
      <c r="AA10" s="230"/>
      <c r="AB10" s="310"/>
      <c r="AC10" s="232"/>
      <c r="AD10" s="313"/>
      <c r="AE10" s="314"/>
      <c r="AF10" s="234"/>
      <c r="AG10" s="230"/>
      <c r="AH10" s="317"/>
      <c r="AI10" s="318"/>
      <c r="AJ10" s="57"/>
      <c r="AK10" s="322"/>
      <c r="AL10" s="324"/>
      <c r="AM10" s="324"/>
      <c r="AN10" s="324"/>
      <c r="AO10" s="324"/>
      <c r="AP10" s="324"/>
      <c r="AQ10" s="324"/>
      <c r="AR10" s="134"/>
      <c r="AS10" s="319" t="str">
        <f>IF(AS9="","",IF(AS9-AU9&gt;0,"○",IF(AS9-AU9=0,"△","●")))</f>
        <v>○</v>
      </c>
      <c r="AT10" s="310"/>
      <c r="AU10" s="320"/>
      <c r="AV10" s="319" t="str">
        <f>IF(AV9="","",IF(AV9-AX9&gt;0,"○",IF(AV9-AX9=0,"△","●")))</f>
        <v>○</v>
      </c>
      <c r="AW10" s="310"/>
      <c r="AX10" s="320"/>
      <c r="AY10" s="326"/>
      <c r="AZ10" s="328"/>
      <c r="BA10" s="330"/>
      <c r="BB10" s="319"/>
      <c r="BC10" s="310"/>
      <c r="BD10" s="320"/>
      <c r="BE10" s="154"/>
      <c r="BF10" s="310"/>
      <c r="BG10" s="232"/>
      <c r="BH10" s="230"/>
      <c r="BI10" s="310"/>
      <c r="BJ10" s="232"/>
      <c r="BK10" s="230"/>
      <c r="BL10" s="310"/>
      <c r="BM10" s="232"/>
      <c r="BN10" s="313"/>
      <c r="BO10" s="314"/>
      <c r="BP10" s="234"/>
      <c r="BQ10" s="230"/>
      <c r="BR10" s="334"/>
      <c r="BS10" s="335"/>
    </row>
    <row r="11" spans="1:77" ht="22.25" customHeight="1" x14ac:dyDescent="0.25">
      <c r="A11" s="321">
        <v>4</v>
      </c>
      <c r="B11" s="323" t="s">
        <v>105</v>
      </c>
      <c r="C11" s="323"/>
      <c r="D11" s="323"/>
      <c r="E11" s="323"/>
      <c r="F11" s="323"/>
      <c r="G11" s="323"/>
      <c r="H11" s="136"/>
      <c r="I11" s="149">
        <v>1</v>
      </c>
      <c r="J11" s="150" t="s">
        <v>109</v>
      </c>
      <c r="K11" s="151">
        <v>1</v>
      </c>
      <c r="L11" s="149">
        <v>2</v>
      </c>
      <c r="M11" s="150" t="s">
        <v>109</v>
      </c>
      <c r="N11" s="151">
        <v>1</v>
      </c>
      <c r="O11" s="155">
        <v>1</v>
      </c>
      <c r="P11" s="150" t="s">
        <v>109</v>
      </c>
      <c r="Q11" s="156">
        <v>2</v>
      </c>
      <c r="R11" s="325"/>
      <c r="S11" s="327"/>
      <c r="T11" s="329"/>
      <c r="U11" s="149"/>
      <c r="V11" s="309">
        <v>4</v>
      </c>
      <c r="W11" s="152"/>
      <c r="X11" s="153"/>
      <c r="Y11" s="309">
        <v>4</v>
      </c>
      <c r="Z11" s="152"/>
      <c r="AA11" s="153"/>
      <c r="AB11" s="309">
        <v>4</v>
      </c>
      <c r="AC11" s="152"/>
      <c r="AD11" s="311">
        <v>0</v>
      </c>
      <c r="AE11" s="312"/>
      <c r="AF11" s="233"/>
      <c r="AG11" s="153"/>
      <c r="AH11" s="315">
        <v>2</v>
      </c>
      <c r="AI11" s="316"/>
      <c r="AJ11" s="57"/>
      <c r="AK11" s="199"/>
      <c r="AL11" s="207"/>
      <c r="AM11" s="207"/>
      <c r="AN11" s="207"/>
      <c r="AO11" s="207"/>
      <c r="AP11" s="207"/>
      <c r="AQ11" s="207"/>
      <c r="AR11" s="200"/>
      <c r="AS11" s="201"/>
      <c r="AT11" s="201"/>
      <c r="AU11" s="201"/>
      <c r="AV11" s="201"/>
      <c r="AW11" s="201"/>
      <c r="AX11" s="201"/>
      <c r="AY11" s="202"/>
      <c r="AZ11" s="201"/>
      <c r="BA11" s="202"/>
      <c r="BB11" s="201"/>
      <c r="BC11" s="201"/>
      <c r="BD11" s="201"/>
      <c r="BE11" s="201"/>
      <c r="BF11" s="201"/>
      <c r="BG11" s="206"/>
      <c r="BH11" s="206"/>
      <c r="BI11" s="201"/>
      <c r="BJ11" s="206"/>
      <c r="BK11" s="206"/>
      <c r="BL11" s="201"/>
      <c r="BM11" s="206"/>
      <c r="BN11" s="201"/>
      <c r="BO11" s="202"/>
      <c r="BP11" s="206"/>
      <c r="BQ11" s="206"/>
      <c r="BR11" s="202"/>
      <c r="BS11" s="202"/>
    </row>
    <row r="12" spans="1:77" ht="22.25" customHeight="1" x14ac:dyDescent="0.25">
      <c r="A12" s="322"/>
      <c r="B12" s="324"/>
      <c r="C12" s="324"/>
      <c r="D12" s="324"/>
      <c r="E12" s="324"/>
      <c r="F12" s="324"/>
      <c r="G12" s="324"/>
      <c r="H12" s="134"/>
      <c r="I12" s="319" t="str">
        <f>IF(I11="","",IF(I11-K11&gt;0,"○",IF(I11-K11=0,"△","●")))</f>
        <v>△</v>
      </c>
      <c r="J12" s="310"/>
      <c r="K12" s="320"/>
      <c r="L12" s="319" t="str">
        <f>IF(L11="","",IF(L11-N11&gt;0,"○",IF(L11-N11=0,"△","●")))</f>
        <v>○</v>
      </c>
      <c r="M12" s="310"/>
      <c r="N12" s="320"/>
      <c r="O12" s="319" t="str">
        <f>IF(O11="","",IF(O11-Q11&gt;0,"○",IF(O11-Q11=0,"△","●")))</f>
        <v>●</v>
      </c>
      <c r="P12" s="310"/>
      <c r="Q12" s="320"/>
      <c r="R12" s="326"/>
      <c r="S12" s="328"/>
      <c r="T12" s="330"/>
      <c r="U12" s="154"/>
      <c r="V12" s="310"/>
      <c r="W12" s="232"/>
      <c r="X12" s="230"/>
      <c r="Y12" s="310"/>
      <c r="Z12" s="232"/>
      <c r="AA12" s="230"/>
      <c r="AB12" s="310"/>
      <c r="AC12" s="232"/>
      <c r="AD12" s="313"/>
      <c r="AE12" s="314"/>
      <c r="AF12" s="234"/>
      <c r="AG12" s="230"/>
      <c r="AH12" s="317"/>
      <c r="AI12" s="318"/>
      <c r="AJ12" s="57"/>
      <c r="AK12" s="203"/>
      <c r="AL12" s="207"/>
      <c r="AM12" s="207"/>
      <c r="AN12" s="207"/>
      <c r="AO12" s="207"/>
      <c r="AP12" s="207"/>
      <c r="AQ12" s="207"/>
      <c r="AR12" s="200"/>
      <c r="AS12" s="201"/>
      <c r="AT12" s="201"/>
      <c r="AU12" s="201"/>
      <c r="AV12" s="201"/>
      <c r="AW12" s="201"/>
      <c r="AX12" s="201"/>
      <c r="AY12" s="201"/>
      <c r="AZ12" s="201"/>
      <c r="BA12" s="201"/>
      <c r="BB12" s="201"/>
      <c r="BC12" s="201"/>
      <c r="BD12" s="201"/>
      <c r="BE12" s="201"/>
      <c r="BF12" s="201"/>
      <c r="BG12" s="206"/>
      <c r="BH12" s="206"/>
      <c r="BI12" s="201"/>
      <c r="BJ12" s="206"/>
      <c r="BK12" s="206"/>
      <c r="BL12" s="201"/>
      <c r="BM12" s="206"/>
      <c r="BN12" s="202"/>
      <c r="BO12" s="202"/>
      <c r="BP12" s="206"/>
      <c r="BQ12" s="206"/>
      <c r="BR12" s="202"/>
      <c r="BS12" s="202"/>
    </row>
    <row r="13" spans="1:77" ht="20.100000000000001" customHeight="1" x14ac:dyDescent="0.25"/>
    <row r="14" spans="1:77" ht="20.100000000000001" customHeight="1" x14ac:dyDescent="0.25">
      <c r="A14" s="307" t="s">
        <v>69</v>
      </c>
      <c r="B14" s="307"/>
      <c r="C14" s="307"/>
      <c r="D14" s="307"/>
      <c r="E14" s="307" t="s">
        <v>70</v>
      </c>
      <c r="F14" s="307"/>
      <c r="G14" s="307"/>
      <c r="H14" s="306" t="s">
        <v>177</v>
      </c>
      <c r="I14" s="306"/>
      <c r="J14" s="306"/>
      <c r="K14" s="306"/>
      <c r="L14" s="306"/>
      <c r="M14" s="306"/>
      <c r="N14" s="306"/>
      <c r="O14" s="306"/>
      <c r="P14" s="306"/>
      <c r="Q14" s="306"/>
      <c r="R14" s="306"/>
      <c r="S14" s="306"/>
      <c r="T14" s="306"/>
      <c r="U14" s="306"/>
      <c r="V14" s="306"/>
      <c r="W14" s="306"/>
      <c r="X14" s="306"/>
      <c r="Y14" s="306"/>
      <c r="Z14" s="306"/>
      <c r="AA14" s="306"/>
      <c r="AB14" s="306"/>
      <c r="AC14" s="306"/>
      <c r="AD14" s="306"/>
      <c r="AE14" s="307" t="s">
        <v>19</v>
      </c>
      <c r="AF14" s="307"/>
      <c r="AG14" s="307"/>
      <c r="AH14" s="307"/>
      <c r="AI14" s="307"/>
      <c r="AK14" s="307" t="s">
        <v>69</v>
      </c>
      <c r="AL14" s="307"/>
      <c r="AM14" s="307"/>
      <c r="AN14" s="307"/>
      <c r="AO14" s="307" t="s">
        <v>70</v>
      </c>
      <c r="AP14" s="307"/>
      <c r="AQ14" s="307"/>
      <c r="AR14" s="306" t="s">
        <v>178</v>
      </c>
      <c r="AS14" s="306"/>
      <c r="AT14" s="306"/>
      <c r="AU14" s="306"/>
      <c r="AV14" s="306"/>
      <c r="AW14" s="306"/>
      <c r="AX14" s="306"/>
      <c r="AY14" s="306"/>
      <c r="AZ14" s="306"/>
      <c r="BA14" s="306"/>
      <c r="BB14" s="306"/>
      <c r="BC14" s="306"/>
      <c r="BD14" s="306"/>
      <c r="BE14" s="306"/>
      <c r="BF14" s="306"/>
      <c r="BG14" s="306"/>
      <c r="BH14" s="306"/>
      <c r="BI14" s="306"/>
      <c r="BJ14" s="306"/>
      <c r="BK14" s="306"/>
      <c r="BL14" s="306"/>
      <c r="BM14" s="306"/>
      <c r="BN14" s="306"/>
      <c r="BO14" s="307" t="s">
        <v>19</v>
      </c>
      <c r="BP14" s="307"/>
      <c r="BQ14" s="307"/>
      <c r="BR14" s="307"/>
      <c r="BS14" s="307"/>
    </row>
    <row r="15" spans="1:77" ht="20.100000000000001" customHeight="1" x14ac:dyDescent="0.25">
      <c r="A15" s="308"/>
      <c r="B15" s="308"/>
      <c r="C15" s="308"/>
      <c r="D15" s="308"/>
      <c r="E15" s="307"/>
      <c r="F15" s="307"/>
      <c r="G15" s="307"/>
      <c r="H15" s="306"/>
      <c r="I15" s="306"/>
      <c r="J15" s="306"/>
      <c r="K15" s="306"/>
      <c r="L15" s="306"/>
      <c r="M15" s="306"/>
      <c r="N15" s="306"/>
      <c r="O15" s="306"/>
      <c r="P15" s="306"/>
      <c r="Q15" s="306"/>
      <c r="R15" s="306"/>
      <c r="S15" s="306"/>
      <c r="T15" s="306"/>
      <c r="U15" s="306"/>
      <c r="V15" s="306"/>
      <c r="W15" s="306"/>
      <c r="X15" s="306"/>
      <c r="Y15" s="306"/>
      <c r="Z15" s="306"/>
      <c r="AA15" s="306"/>
      <c r="AB15" s="306"/>
      <c r="AC15" s="306"/>
      <c r="AD15" s="306"/>
      <c r="AE15" s="307" t="s">
        <v>20</v>
      </c>
      <c r="AF15" s="307"/>
      <c r="AG15" s="307"/>
      <c r="AH15" s="307"/>
      <c r="AI15" s="307"/>
      <c r="AK15" s="307"/>
      <c r="AL15" s="307"/>
      <c r="AM15" s="307"/>
      <c r="AN15" s="307"/>
      <c r="AO15" s="307"/>
      <c r="AP15" s="307"/>
      <c r="AQ15" s="307"/>
      <c r="AR15" s="306"/>
      <c r="AS15" s="306"/>
      <c r="AT15" s="306"/>
      <c r="AU15" s="306"/>
      <c r="AV15" s="306"/>
      <c r="AW15" s="306"/>
      <c r="AX15" s="306"/>
      <c r="AY15" s="306"/>
      <c r="AZ15" s="306"/>
      <c r="BA15" s="306"/>
      <c r="BB15" s="306"/>
      <c r="BC15" s="306"/>
      <c r="BD15" s="306"/>
      <c r="BE15" s="306"/>
      <c r="BF15" s="306"/>
      <c r="BG15" s="306"/>
      <c r="BH15" s="306"/>
      <c r="BI15" s="306"/>
      <c r="BJ15" s="306"/>
      <c r="BK15" s="306"/>
      <c r="BL15" s="306"/>
      <c r="BM15" s="306"/>
      <c r="BN15" s="306"/>
      <c r="BO15" s="307" t="s">
        <v>20</v>
      </c>
      <c r="BP15" s="307"/>
      <c r="BQ15" s="307"/>
      <c r="BR15" s="307"/>
      <c r="BS15" s="307"/>
    </row>
    <row r="16" spans="1:77" ht="20.100000000000001" customHeight="1" x14ac:dyDescent="0.25">
      <c r="A16" s="294" t="s">
        <v>126</v>
      </c>
      <c r="B16" s="295"/>
      <c r="C16" s="295"/>
      <c r="D16" s="296"/>
      <c r="E16" s="303">
        <v>0.375</v>
      </c>
      <c r="F16" s="304"/>
      <c r="G16" s="304"/>
      <c r="H16" s="305" t="str">
        <f>B5</f>
        <v>玉諸SSS</v>
      </c>
      <c r="I16" s="305"/>
      <c r="J16" s="305"/>
      <c r="K16" s="305"/>
      <c r="L16" s="305"/>
      <c r="M16" s="305"/>
      <c r="N16" s="305"/>
      <c r="O16" s="280">
        <f>R16+R17+R18</f>
        <v>2</v>
      </c>
      <c r="P16" s="280"/>
      <c r="Q16" s="300" t="s">
        <v>71</v>
      </c>
      <c r="R16" s="137">
        <v>1</v>
      </c>
      <c r="S16" s="138" t="s">
        <v>72</v>
      </c>
      <c r="T16" s="137">
        <v>1</v>
      </c>
      <c r="U16" s="301" t="s">
        <v>73</v>
      </c>
      <c r="V16" s="280">
        <f>T16+T17+T18</f>
        <v>1</v>
      </c>
      <c r="W16" s="280"/>
      <c r="X16" s="302" t="str">
        <f>B7</f>
        <v>山城SSS</v>
      </c>
      <c r="Y16" s="302"/>
      <c r="Z16" s="302"/>
      <c r="AA16" s="302"/>
      <c r="AB16" s="302"/>
      <c r="AC16" s="302"/>
      <c r="AD16" s="302"/>
      <c r="AE16" s="275" t="s">
        <v>118</v>
      </c>
      <c r="AF16" s="275"/>
      <c r="AG16" s="275"/>
      <c r="AH16" s="275"/>
      <c r="AI16" s="275"/>
      <c r="AK16" s="294" t="s">
        <v>126</v>
      </c>
      <c r="AL16" s="295"/>
      <c r="AM16" s="295"/>
      <c r="AN16" s="296"/>
      <c r="AO16" s="303">
        <v>0.375</v>
      </c>
      <c r="AP16" s="304"/>
      <c r="AQ16" s="304"/>
      <c r="AR16" s="305" t="str">
        <f>B9</f>
        <v>VF甲府</v>
      </c>
      <c r="AS16" s="305"/>
      <c r="AT16" s="305"/>
      <c r="AU16" s="305"/>
      <c r="AV16" s="305"/>
      <c r="AW16" s="305"/>
      <c r="AX16" s="305"/>
      <c r="AY16" s="280">
        <f>BB16+BB17+BB18</f>
        <v>2</v>
      </c>
      <c r="AZ16" s="280"/>
      <c r="BA16" s="300" t="s">
        <v>71</v>
      </c>
      <c r="BB16" s="137">
        <v>0</v>
      </c>
      <c r="BC16" s="138" t="s">
        <v>72</v>
      </c>
      <c r="BD16" s="137">
        <v>1</v>
      </c>
      <c r="BE16" s="301" t="s">
        <v>73</v>
      </c>
      <c r="BF16" s="280">
        <f>BD16+BD17+BD18</f>
        <v>1</v>
      </c>
      <c r="BG16" s="280"/>
      <c r="BH16" s="302" t="str">
        <f>B11</f>
        <v>Uスポーツ</v>
      </c>
      <c r="BI16" s="302"/>
      <c r="BJ16" s="302"/>
      <c r="BK16" s="302"/>
      <c r="BL16" s="302"/>
      <c r="BM16" s="302"/>
      <c r="BN16" s="302"/>
      <c r="BO16" s="275" t="s">
        <v>122</v>
      </c>
      <c r="BP16" s="275"/>
      <c r="BQ16" s="275"/>
      <c r="BR16" s="275"/>
      <c r="BS16" s="275"/>
    </row>
    <row r="17" spans="1:78" ht="20.100000000000001" customHeight="1" x14ac:dyDescent="0.25">
      <c r="A17" s="269" t="s">
        <v>56</v>
      </c>
      <c r="B17" s="270"/>
      <c r="C17" s="270"/>
      <c r="D17" s="271"/>
      <c r="E17" s="303"/>
      <c r="F17" s="297"/>
      <c r="G17" s="297"/>
      <c r="H17" s="299"/>
      <c r="I17" s="299"/>
      <c r="J17" s="299"/>
      <c r="K17" s="299"/>
      <c r="L17" s="299"/>
      <c r="M17" s="299"/>
      <c r="N17" s="299"/>
      <c r="O17" s="281"/>
      <c r="P17" s="281"/>
      <c r="Q17" s="284"/>
      <c r="R17" s="116">
        <v>1</v>
      </c>
      <c r="S17" s="117" t="s">
        <v>72</v>
      </c>
      <c r="T17" s="116">
        <v>0</v>
      </c>
      <c r="U17" s="287"/>
      <c r="V17" s="281"/>
      <c r="W17" s="281"/>
      <c r="X17" s="289"/>
      <c r="Y17" s="289"/>
      <c r="Z17" s="289"/>
      <c r="AA17" s="289"/>
      <c r="AB17" s="289"/>
      <c r="AC17" s="289"/>
      <c r="AD17" s="289"/>
      <c r="AE17" s="275" t="s">
        <v>146</v>
      </c>
      <c r="AF17" s="275"/>
      <c r="AG17" s="275"/>
      <c r="AH17" s="275"/>
      <c r="AI17" s="275"/>
      <c r="AK17" s="269" t="s">
        <v>56</v>
      </c>
      <c r="AL17" s="270"/>
      <c r="AM17" s="270"/>
      <c r="AN17" s="271"/>
      <c r="AO17" s="303"/>
      <c r="AP17" s="297"/>
      <c r="AQ17" s="297"/>
      <c r="AR17" s="299"/>
      <c r="AS17" s="299"/>
      <c r="AT17" s="299"/>
      <c r="AU17" s="299"/>
      <c r="AV17" s="299"/>
      <c r="AW17" s="299"/>
      <c r="AX17" s="299"/>
      <c r="AY17" s="281"/>
      <c r="AZ17" s="281"/>
      <c r="BA17" s="284"/>
      <c r="BB17" s="116">
        <v>1</v>
      </c>
      <c r="BC17" s="117" t="s">
        <v>72</v>
      </c>
      <c r="BD17" s="116">
        <v>0</v>
      </c>
      <c r="BE17" s="287"/>
      <c r="BF17" s="281"/>
      <c r="BG17" s="281"/>
      <c r="BH17" s="289"/>
      <c r="BI17" s="289"/>
      <c r="BJ17" s="289"/>
      <c r="BK17" s="289"/>
      <c r="BL17" s="289"/>
      <c r="BM17" s="289"/>
      <c r="BN17" s="289"/>
      <c r="BO17" s="275" t="s">
        <v>120</v>
      </c>
      <c r="BP17" s="275"/>
      <c r="BQ17" s="275"/>
      <c r="BR17" s="275"/>
      <c r="BS17" s="275"/>
    </row>
    <row r="18" spans="1:78" ht="20.100000000000001" customHeight="1" x14ac:dyDescent="0.25">
      <c r="A18" s="272"/>
      <c r="B18" s="273"/>
      <c r="C18" s="273"/>
      <c r="D18" s="274"/>
      <c r="E18" s="303"/>
      <c r="F18" s="297"/>
      <c r="G18" s="297"/>
      <c r="H18" s="299"/>
      <c r="I18" s="299"/>
      <c r="J18" s="299"/>
      <c r="K18" s="299"/>
      <c r="L18" s="299"/>
      <c r="M18" s="299"/>
      <c r="N18" s="299"/>
      <c r="O18" s="282"/>
      <c r="P18" s="282"/>
      <c r="Q18" s="285"/>
      <c r="R18" s="118">
        <v>0</v>
      </c>
      <c r="S18" s="119" t="s">
        <v>72</v>
      </c>
      <c r="T18" s="118">
        <v>0</v>
      </c>
      <c r="U18" s="288"/>
      <c r="V18" s="282"/>
      <c r="W18" s="282"/>
      <c r="X18" s="289"/>
      <c r="Y18" s="289"/>
      <c r="Z18" s="289"/>
      <c r="AA18" s="289"/>
      <c r="AB18" s="289"/>
      <c r="AC18" s="289"/>
      <c r="AD18" s="289"/>
      <c r="AE18" s="277"/>
      <c r="AF18" s="278"/>
      <c r="AG18" s="278"/>
      <c r="AH18" s="278"/>
      <c r="AI18" s="279"/>
      <c r="AK18" s="272"/>
      <c r="AL18" s="273"/>
      <c r="AM18" s="273"/>
      <c r="AN18" s="274"/>
      <c r="AO18" s="303"/>
      <c r="AP18" s="297"/>
      <c r="AQ18" s="297"/>
      <c r="AR18" s="299"/>
      <c r="AS18" s="299"/>
      <c r="AT18" s="299"/>
      <c r="AU18" s="299"/>
      <c r="AV18" s="299"/>
      <c r="AW18" s="299"/>
      <c r="AX18" s="299"/>
      <c r="AY18" s="282"/>
      <c r="AZ18" s="282"/>
      <c r="BA18" s="285"/>
      <c r="BB18" s="118">
        <v>1</v>
      </c>
      <c r="BC18" s="119" t="s">
        <v>72</v>
      </c>
      <c r="BD18" s="118">
        <v>0</v>
      </c>
      <c r="BE18" s="288"/>
      <c r="BF18" s="282"/>
      <c r="BG18" s="282"/>
      <c r="BH18" s="289"/>
      <c r="BI18" s="289"/>
      <c r="BJ18" s="289"/>
      <c r="BK18" s="289"/>
      <c r="BL18" s="289"/>
      <c r="BM18" s="289"/>
      <c r="BN18" s="289"/>
      <c r="BO18" s="277"/>
      <c r="BP18" s="278"/>
      <c r="BQ18" s="278"/>
      <c r="BR18" s="278"/>
      <c r="BS18" s="279"/>
      <c r="BU18" s="268"/>
      <c r="BV18" s="268"/>
      <c r="BW18" s="268"/>
      <c r="BX18" s="268"/>
      <c r="BY18" s="268"/>
      <c r="BZ18" s="58"/>
    </row>
    <row r="19" spans="1:78" ht="20.100000000000001" customHeight="1" x14ac:dyDescent="0.25">
      <c r="A19" s="294" t="s">
        <v>129</v>
      </c>
      <c r="B19" s="295"/>
      <c r="C19" s="295"/>
      <c r="D19" s="296"/>
      <c r="E19" s="297">
        <v>0.40972222222222227</v>
      </c>
      <c r="F19" s="297"/>
      <c r="G19" s="297"/>
      <c r="H19" s="299" t="str">
        <f>AL5</f>
        <v>石田SSS</v>
      </c>
      <c r="I19" s="299"/>
      <c r="J19" s="299"/>
      <c r="K19" s="299"/>
      <c r="L19" s="299"/>
      <c r="M19" s="299"/>
      <c r="N19" s="299"/>
      <c r="O19" s="280">
        <f t="shared" ref="O19" si="0">R19+R20+R21</f>
        <v>0</v>
      </c>
      <c r="P19" s="280"/>
      <c r="Q19" s="283" t="s">
        <v>71</v>
      </c>
      <c r="R19" s="137">
        <v>0</v>
      </c>
      <c r="S19" s="138" t="s">
        <v>72</v>
      </c>
      <c r="T19" s="137">
        <v>1</v>
      </c>
      <c r="U19" s="286" t="s">
        <v>73</v>
      </c>
      <c r="V19" s="280">
        <f t="shared" ref="V19" si="1">T19+T20+T21</f>
        <v>2</v>
      </c>
      <c r="W19" s="280"/>
      <c r="X19" s="299" t="str">
        <f>AL7</f>
        <v>レドンドFC</v>
      </c>
      <c r="Y19" s="299"/>
      <c r="Z19" s="299"/>
      <c r="AA19" s="299"/>
      <c r="AB19" s="299"/>
      <c r="AC19" s="299"/>
      <c r="AD19" s="299"/>
      <c r="AE19" s="275" t="s">
        <v>121</v>
      </c>
      <c r="AF19" s="275"/>
      <c r="AG19" s="275"/>
      <c r="AH19" s="275"/>
      <c r="AI19" s="275"/>
      <c r="AK19" s="294" t="s">
        <v>129</v>
      </c>
      <c r="AL19" s="295"/>
      <c r="AM19" s="295"/>
      <c r="AN19" s="296"/>
      <c r="AO19" s="297">
        <v>0.40972222222222227</v>
      </c>
      <c r="AP19" s="297"/>
      <c r="AQ19" s="297"/>
      <c r="AR19" s="299"/>
      <c r="AS19" s="299"/>
      <c r="AT19" s="299"/>
      <c r="AU19" s="299"/>
      <c r="AV19" s="299"/>
      <c r="AW19" s="299"/>
      <c r="AX19" s="299"/>
      <c r="AY19" s="280"/>
      <c r="AZ19" s="280"/>
      <c r="BA19" s="283" t="s">
        <v>71</v>
      </c>
      <c r="BB19" s="137"/>
      <c r="BC19" s="138" t="s">
        <v>72</v>
      </c>
      <c r="BD19" s="137"/>
      <c r="BE19" s="286" t="s">
        <v>73</v>
      </c>
      <c r="BF19" s="280"/>
      <c r="BG19" s="280"/>
      <c r="BH19" s="299"/>
      <c r="BI19" s="299"/>
      <c r="BJ19" s="299"/>
      <c r="BK19" s="299"/>
      <c r="BL19" s="299"/>
      <c r="BM19" s="299"/>
      <c r="BN19" s="299"/>
      <c r="BO19" s="291"/>
      <c r="BP19" s="292"/>
      <c r="BQ19" s="292"/>
      <c r="BR19" s="292"/>
      <c r="BS19" s="293"/>
      <c r="BU19" s="58"/>
      <c r="BV19" s="58"/>
      <c r="BW19" s="58"/>
      <c r="BX19" s="58"/>
      <c r="BY19" s="58"/>
      <c r="BZ19" s="58"/>
    </row>
    <row r="20" spans="1:78" ht="20.100000000000001" customHeight="1" x14ac:dyDescent="0.25">
      <c r="A20" s="269" t="s">
        <v>57</v>
      </c>
      <c r="B20" s="270"/>
      <c r="C20" s="270"/>
      <c r="D20" s="271"/>
      <c r="E20" s="297"/>
      <c r="F20" s="297"/>
      <c r="G20" s="297"/>
      <c r="H20" s="299"/>
      <c r="I20" s="299"/>
      <c r="J20" s="299"/>
      <c r="K20" s="299"/>
      <c r="L20" s="299"/>
      <c r="M20" s="299"/>
      <c r="N20" s="299"/>
      <c r="O20" s="281"/>
      <c r="P20" s="281"/>
      <c r="Q20" s="284"/>
      <c r="R20" s="116">
        <v>0</v>
      </c>
      <c r="S20" s="117" t="s">
        <v>72</v>
      </c>
      <c r="T20" s="116">
        <v>1</v>
      </c>
      <c r="U20" s="287"/>
      <c r="V20" s="281"/>
      <c r="W20" s="281"/>
      <c r="X20" s="299"/>
      <c r="Y20" s="299"/>
      <c r="Z20" s="299"/>
      <c r="AA20" s="299"/>
      <c r="AB20" s="299"/>
      <c r="AC20" s="299"/>
      <c r="AD20" s="299"/>
      <c r="AE20" s="275" t="s">
        <v>123</v>
      </c>
      <c r="AF20" s="275"/>
      <c r="AG20" s="275"/>
      <c r="AH20" s="275"/>
      <c r="AI20" s="275"/>
      <c r="AK20" s="269" t="s">
        <v>57</v>
      </c>
      <c r="AL20" s="270"/>
      <c r="AM20" s="270"/>
      <c r="AN20" s="271"/>
      <c r="AO20" s="297"/>
      <c r="AP20" s="297"/>
      <c r="AQ20" s="297"/>
      <c r="AR20" s="299"/>
      <c r="AS20" s="299"/>
      <c r="AT20" s="299"/>
      <c r="AU20" s="299"/>
      <c r="AV20" s="299"/>
      <c r="AW20" s="299"/>
      <c r="AX20" s="299"/>
      <c r="AY20" s="281"/>
      <c r="AZ20" s="281"/>
      <c r="BA20" s="284"/>
      <c r="BB20" s="116"/>
      <c r="BC20" s="117" t="s">
        <v>72</v>
      </c>
      <c r="BD20" s="116"/>
      <c r="BE20" s="287"/>
      <c r="BF20" s="281"/>
      <c r="BG20" s="281"/>
      <c r="BH20" s="299"/>
      <c r="BI20" s="299"/>
      <c r="BJ20" s="299"/>
      <c r="BK20" s="299"/>
      <c r="BL20" s="299"/>
      <c r="BM20" s="299"/>
      <c r="BN20" s="299"/>
      <c r="BO20" s="139"/>
      <c r="BP20" s="140"/>
      <c r="BQ20" s="140"/>
      <c r="BR20" s="140"/>
      <c r="BS20" s="141"/>
      <c r="BU20" s="268"/>
      <c r="BV20" s="268"/>
      <c r="BW20" s="268"/>
      <c r="BX20" s="268"/>
      <c r="BY20" s="268"/>
      <c r="BZ20" s="58"/>
    </row>
    <row r="21" spans="1:78" ht="20.100000000000001" customHeight="1" x14ac:dyDescent="0.25">
      <c r="A21" s="272"/>
      <c r="B21" s="273"/>
      <c r="C21" s="273"/>
      <c r="D21" s="274"/>
      <c r="E21" s="297"/>
      <c r="F21" s="297"/>
      <c r="G21" s="297"/>
      <c r="H21" s="299"/>
      <c r="I21" s="299"/>
      <c r="J21" s="299"/>
      <c r="K21" s="299"/>
      <c r="L21" s="299"/>
      <c r="M21" s="299"/>
      <c r="N21" s="299"/>
      <c r="O21" s="282"/>
      <c r="P21" s="282"/>
      <c r="Q21" s="285"/>
      <c r="R21" s="118">
        <v>0</v>
      </c>
      <c r="S21" s="119" t="s">
        <v>72</v>
      </c>
      <c r="T21" s="118">
        <v>0</v>
      </c>
      <c r="U21" s="288"/>
      <c r="V21" s="282"/>
      <c r="W21" s="282"/>
      <c r="X21" s="299"/>
      <c r="Y21" s="299"/>
      <c r="Z21" s="299"/>
      <c r="AA21" s="299"/>
      <c r="AB21" s="299"/>
      <c r="AC21" s="299"/>
      <c r="AD21" s="299"/>
      <c r="AE21" s="277"/>
      <c r="AF21" s="278"/>
      <c r="AG21" s="278"/>
      <c r="AH21" s="278"/>
      <c r="AI21" s="279"/>
      <c r="AK21" s="272"/>
      <c r="AL21" s="273"/>
      <c r="AM21" s="273"/>
      <c r="AN21" s="274"/>
      <c r="AO21" s="297"/>
      <c r="AP21" s="297"/>
      <c r="AQ21" s="297"/>
      <c r="AR21" s="299"/>
      <c r="AS21" s="299"/>
      <c r="AT21" s="299"/>
      <c r="AU21" s="299"/>
      <c r="AV21" s="299"/>
      <c r="AW21" s="299"/>
      <c r="AX21" s="299"/>
      <c r="AY21" s="282"/>
      <c r="AZ21" s="282"/>
      <c r="BA21" s="285"/>
      <c r="BB21" s="118"/>
      <c r="BC21" s="119" t="s">
        <v>72</v>
      </c>
      <c r="BD21" s="118"/>
      <c r="BE21" s="288"/>
      <c r="BF21" s="282"/>
      <c r="BG21" s="282"/>
      <c r="BH21" s="299"/>
      <c r="BI21" s="299"/>
      <c r="BJ21" s="299"/>
      <c r="BK21" s="299"/>
      <c r="BL21" s="299"/>
      <c r="BM21" s="299"/>
      <c r="BN21" s="299"/>
      <c r="BO21" s="277"/>
      <c r="BP21" s="278"/>
      <c r="BQ21" s="278"/>
      <c r="BR21" s="278"/>
      <c r="BS21" s="279"/>
      <c r="BU21" s="58"/>
      <c r="BV21" s="58"/>
      <c r="BW21" s="58"/>
      <c r="BX21" s="58"/>
      <c r="BY21" s="58"/>
      <c r="BZ21" s="58"/>
    </row>
    <row r="22" spans="1:78" ht="20.100000000000001" customHeight="1" x14ac:dyDescent="0.25">
      <c r="A22" s="294" t="s">
        <v>132</v>
      </c>
      <c r="B22" s="295"/>
      <c r="C22" s="295"/>
      <c r="D22" s="296"/>
      <c r="E22" s="297">
        <v>0.44444444444444442</v>
      </c>
      <c r="F22" s="297"/>
      <c r="G22" s="297"/>
      <c r="H22" s="299" t="str">
        <f>B5</f>
        <v>玉諸SSS</v>
      </c>
      <c r="I22" s="299"/>
      <c r="J22" s="299"/>
      <c r="K22" s="299"/>
      <c r="L22" s="299"/>
      <c r="M22" s="299"/>
      <c r="N22" s="299"/>
      <c r="O22" s="280">
        <f t="shared" ref="O22" si="2">R22+R23+R24</f>
        <v>0</v>
      </c>
      <c r="P22" s="280"/>
      <c r="Q22" s="283" t="s">
        <v>71</v>
      </c>
      <c r="R22" s="137">
        <v>0</v>
      </c>
      <c r="S22" s="138" t="s">
        <v>72</v>
      </c>
      <c r="T22" s="137">
        <v>0</v>
      </c>
      <c r="U22" s="286" t="s">
        <v>73</v>
      </c>
      <c r="V22" s="280">
        <f t="shared" ref="V22" si="3">T22+T23+T24</f>
        <v>1</v>
      </c>
      <c r="W22" s="280"/>
      <c r="X22" s="289" t="str">
        <f>B9</f>
        <v>VF甲府</v>
      </c>
      <c r="Y22" s="289"/>
      <c r="Z22" s="289"/>
      <c r="AA22" s="289"/>
      <c r="AB22" s="289"/>
      <c r="AC22" s="289"/>
      <c r="AD22" s="289"/>
      <c r="AE22" s="275" t="s">
        <v>146</v>
      </c>
      <c r="AF22" s="275"/>
      <c r="AG22" s="275"/>
      <c r="AH22" s="275"/>
      <c r="AI22" s="275"/>
      <c r="AK22" s="294" t="s">
        <v>132</v>
      </c>
      <c r="AL22" s="295"/>
      <c r="AM22" s="295"/>
      <c r="AN22" s="296"/>
      <c r="AO22" s="297">
        <v>0.44444444444444442</v>
      </c>
      <c r="AP22" s="297"/>
      <c r="AQ22" s="297"/>
      <c r="AR22" s="299" t="str">
        <f>B7</f>
        <v>山城SSS</v>
      </c>
      <c r="AS22" s="299"/>
      <c r="AT22" s="299"/>
      <c r="AU22" s="299"/>
      <c r="AV22" s="299"/>
      <c r="AW22" s="299"/>
      <c r="AX22" s="299"/>
      <c r="AY22" s="280">
        <f>BB22+BB23+BB24</f>
        <v>1</v>
      </c>
      <c r="AZ22" s="280"/>
      <c r="BA22" s="283" t="s">
        <v>71</v>
      </c>
      <c r="BB22" s="137">
        <v>0</v>
      </c>
      <c r="BC22" s="138" t="s">
        <v>72</v>
      </c>
      <c r="BD22" s="137">
        <v>1</v>
      </c>
      <c r="BE22" s="286" t="s">
        <v>73</v>
      </c>
      <c r="BF22" s="280">
        <f>BD22+BD23+BD24</f>
        <v>2</v>
      </c>
      <c r="BG22" s="280"/>
      <c r="BH22" s="289" t="str">
        <f>B11</f>
        <v>Uスポーツ</v>
      </c>
      <c r="BI22" s="289"/>
      <c r="BJ22" s="289"/>
      <c r="BK22" s="289"/>
      <c r="BL22" s="289"/>
      <c r="BM22" s="289"/>
      <c r="BN22" s="289"/>
      <c r="BO22" s="275" t="s">
        <v>119</v>
      </c>
      <c r="BP22" s="275"/>
      <c r="BQ22" s="275"/>
      <c r="BR22" s="275"/>
      <c r="BS22" s="275"/>
      <c r="BU22" s="268"/>
      <c r="BV22" s="268"/>
      <c r="BW22" s="268"/>
      <c r="BX22" s="268"/>
      <c r="BY22" s="268"/>
      <c r="BZ22" s="58"/>
    </row>
    <row r="23" spans="1:78" ht="20.100000000000001" customHeight="1" x14ac:dyDescent="0.25">
      <c r="A23" s="269" t="s">
        <v>56</v>
      </c>
      <c r="B23" s="270"/>
      <c r="C23" s="270"/>
      <c r="D23" s="271"/>
      <c r="E23" s="297"/>
      <c r="F23" s="297"/>
      <c r="G23" s="297"/>
      <c r="H23" s="299"/>
      <c r="I23" s="299"/>
      <c r="J23" s="299"/>
      <c r="K23" s="299"/>
      <c r="L23" s="299"/>
      <c r="M23" s="299"/>
      <c r="N23" s="299"/>
      <c r="O23" s="281"/>
      <c r="P23" s="281"/>
      <c r="Q23" s="284"/>
      <c r="R23" s="116">
        <v>0</v>
      </c>
      <c r="S23" s="117" t="s">
        <v>72</v>
      </c>
      <c r="T23" s="116">
        <v>1</v>
      </c>
      <c r="U23" s="287"/>
      <c r="V23" s="281"/>
      <c r="W23" s="281"/>
      <c r="X23" s="289"/>
      <c r="Y23" s="289"/>
      <c r="Z23" s="289"/>
      <c r="AA23" s="289"/>
      <c r="AB23" s="289"/>
      <c r="AC23" s="289"/>
      <c r="AD23" s="289"/>
      <c r="AE23" s="275" t="s">
        <v>162</v>
      </c>
      <c r="AF23" s="275"/>
      <c r="AG23" s="275"/>
      <c r="AH23" s="275"/>
      <c r="AI23" s="275"/>
      <c r="AK23" s="269" t="s">
        <v>56</v>
      </c>
      <c r="AL23" s="270"/>
      <c r="AM23" s="270"/>
      <c r="AN23" s="271"/>
      <c r="AO23" s="297"/>
      <c r="AP23" s="297"/>
      <c r="AQ23" s="297"/>
      <c r="AR23" s="299"/>
      <c r="AS23" s="299"/>
      <c r="AT23" s="299"/>
      <c r="AU23" s="299"/>
      <c r="AV23" s="299"/>
      <c r="AW23" s="299"/>
      <c r="AX23" s="299"/>
      <c r="AY23" s="281"/>
      <c r="AZ23" s="281"/>
      <c r="BA23" s="284"/>
      <c r="BB23" s="116">
        <v>1</v>
      </c>
      <c r="BC23" s="117" t="s">
        <v>72</v>
      </c>
      <c r="BD23" s="116">
        <v>1</v>
      </c>
      <c r="BE23" s="287"/>
      <c r="BF23" s="281"/>
      <c r="BG23" s="281"/>
      <c r="BH23" s="289"/>
      <c r="BI23" s="289"/>
      <c r="BJ23" s="289"/>
      <c r="BK23" s="289"/>
      <c r="BL23" s="289"/>
      <c r="BM23" s="289"/>
      <c r="BN23" s="289"/>
      <c r="BO23" s="275" t="s">
        <v>118</v>
      </c>
      <c r="BP23" s="275"/>
      <c r="BQ23" s="275"/>
      <c r="BR23" s="275"/>
      <c r="BS23" s="275"/>
      <c r="BU23" s="58"/>
      <c r="BV23" s="58"/>
      <c r="BW23" s="58"/>
      <c r="BX23" s="58"/>
      <c r="BY23" s="58"/>
      <c r="BZ23" s="58"/>
    </row>
    <row r="24" spans="1:78" ht="20.100000000000001" customHeight="1" x14ac:dyDescent="0.25">
      <c r="A24" s="272"/>
      <c r="B24" s="273"/>
      <c r="C24" s="273"/>
      <c r="D24" s="274"/>
      <c r="E24" s="297"/>
      <c r="F24" s="297"/>
      <c r="G24" s="297"/>
      <c r="H24" s="299"/>
      <c r="I24" s="299"/>
      <c r="J24" s="299"/>
      <c r="K24" s="299"/>
      <c r="L24" s="299"/>
      <c r="M24" s="299"/>
      <c r="N24" s="299"/>
      <c r="O24" s="282"/>
      <c r="P24" s="282"/>
      <c r="Q24" s="285"/>
      <c r="R24" s="118">
        <v>0</v>
      </c>
      <c r="S24" s="119" t="s">
        <v>72</v>
      </c>
      <c r="T24" s="118">
        <v>0</v>
      </c>
      <c r="U24" s="288"/>
      <c r="V24" s="282"/>
      <c r="W24" s="282"/>
      <c r="X24" s="289"/>
      <c r="Y24" s="289"/>
      <c r="Z24" s="289"/>
      <c r="AA24" s="289"/>
      <c r="AB24" s="289"/>
      <c r="AC24" s="289"/>
      <c r="AD24" s="289"/>
      <c r="AE24" s="277"/>
      <c r="AF24" s="278"/>
      <c r="AG24" s="278"/>
      <c r="AH24" s="278"/>
      <c r="AI24" s="279"/>
      <c r="AK24" s="272"/>
      <c r="AL24" s="273"/>
      <c r="AM24" s="273"/>
      <c r="AN24" s="274"/>
      <c r="AO24" s="297"/>
      <c r="AP24" s="297"/>
      <c r="AQ24" s="297"/>
      <c r="AR24" s="299"/>
      <c r="AS24" s="299"/>
      <c r="AT24" s="299"/>
      <c r="AU24" s="299"/>
      <c r="AV24" s="299"/>
      <c r="AW24" s="299"/>
      <c r="AX24" s="299"/>
      <c r="AY24" s="282"/>
      <c r="AZ24" s="282"/>
      <c r="BA24" s="285"/>
      <c r="BB24" s="118">
        <v>0</v>
      </c>
      <c r="BC24" s="119" t="s">
        <v>72</v>
      </c>
      <c r="BD24" s="118">
        <v>0</v>
      </c>
      <c r="BE24" s="288"/>
      <c r="BF24" s="282"/>
      <c r="BG24" s="282"/>
      <c r="BH24" s="289"/>
      <c r="BI24" s="289"/>
      <c r="BJ24" s="289"/>
      <c r="BK24" s="289"/>
      <c r="BL24" s="289"/>
      <c r="BM24" s="289"/>
      <c r="BN24" s="289"/>
      <c r="BO24" s="277"/>
      <c r="BP24" s="278"/>
      <c r="BQ24" s="278"/>
      <c r="BR24" s="278"/>
      <c r="BS24" s="279"/>
    </row>
    <row r="25" spans="1:78" ht="20.100000000000001" customHeight="1" x14ac:dyDescent="0.25">
      <c r="A25" s="294" t="s">
        <v>135</v>
      </c>
      <c r="B25" s="295"/>
      <c r="C25" s="295"/>
      <c r="D25" s="296"/>
      <c r="E25" s="297">
        <v>0.47916666666666669</v>
      </c>
      <c r="F25" s="297"/>
      <c r="G25" s="297"/>
      <c r="H25" s="299" t="str">
        <f>AL7</f>
        <v>レドンドFC</v>
      </c>
      <c r="I25" s="299"/>
      <c r="J25" s="299"/>
      <c r="K25" s="299"/>
      <c r="L25" s="299"/>
      <c r="M25" s="299"/>
      <c r="N25" s="299"/>
      <c r="O25" s="280">
        <f t="shared" ref="O25" si="4">R25+R26+R27</f>
        <v>3</v>
      </c>
      <c r="P25" s="280"/>
      <c r="Q25" s="283" t="s">
        <v>71</v>
      </c>
      <c r="R25" s="137">
        <v>2</v>
      </c>
      <c r="S25" s="138" t="s">
        <v>72</v>
      </c>
      <c r="T25" s="137">
        <v>0</v>
      </c>
      <c r="U25" s="286" t="s">
        <v>73</v>
      </c>
      <c r="V25" s="280">
        <f t="shared" ref="V25" si="5">T25+T26+T27</f>
        <v>4</v>
      </c>
      <c r="W25" s="280"/>
      <c r="X25" s="289" t="str">
        <f>AL9</f>
        <v>中道セレソン</v>
      </c>
      <c r="Y25" s="289"/>
      <c r="Z25" s="289"/>
      <c r="AA25" s="289"/>
      <c r="AB25" s="289"/>
      <c r="AC25" s="289"/>
      <c r="AD25" s="289"/>
      <c r="AE25" s="275" t="s">
        <v>123</v>
      </c>
      <c r="AF25" s="275"/>
      <c r="AG25" s="275"/>
      <c r="AH25" s="275"/>
      <c r="AI25" s="275"/>
      <c r="AK25" s="294" t="s">
        <v>135</v>
      </c>
      <c r="AL25" s="295"/>
      <c r="AM25" s="295"/>
      <c r="AN25" s="296"/>
      <c r="AO25" s="297">
        <v>0.47916666666666669</v>
      </c>
      <c r="AP25" s="297"/>
      <c r="AQ25" s="297"/>
      <c r="AR25" s="299"/>
      <c r="AS25" s="299"/>
      <c r="AT25" s="299"/>
      <c r="AU25" s="299"/>
      <c r="AV25" s="299"/>
      <c r="AW25" s="299"/>
      <c r="AX25" s="299"/>
      <c r="AY25" s="280"/>
      <c r="AZ25" s="280"/>
      <c r="BA25" s="283" t="s">
        <v>71</v>
      </c>
      <c r="BB25" s="137"/>
      <c r="BC25" s="138" t="s">
        <v>72</v>
      </c>
      <c r="BD25" s="137"/>
      <c r="BE25" s="286" t="s">
        <v>73</v>
      </c>
      <c r="BF25" s="280"/>
      <c r="BG25" s="280"/>
      <c r="BH25" s="289"/>
      <c r="BI25" s="289"/>
      <c r="BJ25" s="289"/>
      <c r="BK25" s="289"/>
      <c r="BL25" s="289"/>
      <c r="BM25" s="289"/>
      <c r="BN25" s="289"/>
      <c r="BO25" s="291"/>
      <c r="BP25" s="292"/>
      <c r="BQ25" s="292"/>
      <c r="BR25" s="292"/>
      <c r="BS25" s="293"/>
    </row>
    <row r="26" spans="1:78" ht="20.100000000000001" customHeight="1" x14ac:dyDescent="0.25">
      <c r="A26" s="269" t="s">
        <v>57</v>
      </c>
      <c r="B26" s="270"/>
      <c r="C26" s="270"/>
      <c r="D26" s="271"/>
      <c r="E26" s="297"/>
      <c r="F26" s="297"/>
      <c r="G26" s="297"/>
      <c r="H26" s="299"/>
      <c r="I26" s="299"/>
      <c r="J26" s="299"/>
      <c r="K26" s="299"/>
      <c r="L26" s="299"/>
      <c r="M26" s="299"/>
      <c r="N26" s="299"/>
      <c r="O26" s="281"/>
      <c r="P26" s="281"/>
      <c r="Q26" s="284"/>
      <c r="R26" s="116">
        <v>0</v>
      </c>
      <c r="S26" s="117" t="s">
        <v>72</v>
      </c>
      <c r="T26" s="116">
        <v>3</v>
      </c>
      <c r="U26" s="287"/>
      <c r="V26" s="281"/>
      <c r="W26" s="281"/>
      <c r="X26" s="289"/>
      <c r="Y26" s="289"/>
      <c r="Z26" s="289"/>
      <c r="AA26" s="289"/>
      <c r="AB26" s="289"/>
      <c r="AC26" s="289"/>
      <c r="AD26" s="289"/>
      <c r="AE26" s="275" t="s">
        <v>121</v>
      </c>
      <c r="AF26" s="275"/>
      <c r="AG26" s="275"/>
      <c r="AH26" s="275"/>
      <c r="AI26" s="275"/>
      <c r="AK26" s="269" t="s">
        <v>57</v>
      </c>
      <c r="AL26" s="270"/>
      <c r="AM26" s="270"/>
      <c r="AN26" s="271"/>
      <c r="AO26" s="297"/>
      <c r="AP26" s="297"/>
      <c r="AQ26" s="297"/>
      <c r="AR26" s="299"/>
      <c r="AS26" s="299"/>
      <c r="AT26" s="299"/>
      <c r="AU26" s="299"/>
      <c r="AV26" s="299"/>
      <c r="AW26" s="299"/>
      <c r="AX26" s="299"/>
      <c r="AY26" s="281"/>
      <c r="AZ26" s="281"/>
      <c r="BA26" s="284"/>
      <c r="BB26" s="116"/>
      <c r="BC26" s="117" t="s">
        <v>72</v>
      </c>
      <c r="BD26" s="116"/>
      <c r="BE26" s="287"/>
      <c r="BF26" s="281"/>
      <c r="BG26" s="281"/>
      <c r="BH26" s="289"/>
      <c r="BI26" s="289"/>
      <c r="BJ26" s="289"/>
      <c r="BK26" s="289"/>
      <c r="BL26" s="289"/>
      <c r="BM26" s="289"/>
      <c r="BN26" s="289"/>
      <c r="BO26" s="139"/>
      <c r="BP26" s="140"/>
      <c r="BQ26" s="140"/>
      <c r="BR26" s="140"/>
      <c r="BS26" s="141"/>
    </row>
    <row r="27" spans="1:78" ht="20.100000000000001" customHeight="1" x14ac:dyDescent="0.25">
      <c r="A27" s="272"/>
      <c r="B27" s="273"/>
      <c r="C27" s="273"/>
      <c r="D27" s="274"/>
      <c r="E27" s="297"/>
      <c r="F27" s="297"/>
      <c r="G27" s="297"/>
      <c r="H27" s="299"/>
      <c r="I27" s="299"/>
      <c r="J27" s="299"/>
      <c r="K27" s="299"/>
      <c r="L27" s="299"/>
      <c r="M27" s="299"/>
      <c r="N27" s="299"/>
      <c r="O27" s="282"/>
      <c r="P27" s="282"/>
      <c r="Q27" s="285"/>
      <c r="R27" s="118">
        <v>1</v>
      </c>
      <c r="S27" s="119" t="s">
        <v>72</v>
      </c>
      <c r="T27" s="118">
        <v>1</v>
      </c>
      <c r="U27" s="288"/>
      <c r="V27" s="282"/>
      <c r="W27" s="282"/>
      <c r="X27" s="289"/>
      <c r="Y27" s="289"/>
      <c r="Z27" s="289"/>
      <c r="AA27" s="289"/>
      <c r="AB27" s="289"/>
      <c r="AC27" s="289"/>
      <c r="AD27" s="289"/>
      <c r="AE27" s="277"/>
      <c r="AF27" s="278"/>
      <c r="AG27" s="278"/>
      <c r="AH27" s="278"/>
      <c r="AI27" s="279"/>
      <c r="AK27" s="272"/>
      <c r="AL27" s="273"/>
      <c r="AM27" s="273"/>
      <c r="AN27" s="274"/>
      <c r="AO27" s="297"/>
      <c r="AP27" s="297"/>
      <c r="AQ27" s="297"/>
      <c r="AR27" s="299"/>
      <c r="AS27" s="299"/>
      <c r="AT27" s="299"/>
      <c r="AU27" s="299"/>
      <c r="AV27" s="299"/>
      <c r="AW27" s="299"/>
      <c r="AX27" s="299"/>
      <c r="AY27" s="282"/>
      <c r="AZ27" s="282"/>
      <c r="BA27" s="285"/>
      <c r="BB27" s="118"/>
      <c r="BC27" s="119" t="s">
        <v>72</v>
      </c>
      <c r="BD27" s="118"/>
      <c r="BE27" s="288"/>
      <c r="BF27" s="282"/>
      <c r="BG27" s="282"/>
      <c r="BH27" s="289"/>
      <c r="BI27" s="289"/>
      <c r="BJ27" s="289"/>
      <c r="BK27" s="289"/>
      <c r="BL27" s="289"/>
      <c r="BM27" s="289"/>
      <c r="BN27" s="289"/>
      <c r="BO27" s="277"/>
      <c r="BP27" s="278"/>
      <c r="BQ27" s="278"/>
      <c r="BR27" s="278"/>
      <c r="BS27" s="279"/>
    </row>
    <row r="28" spans="1:78" ht="20.100000000000001" customHeight="1" x14ac:dyDescent="0.25">
      <c r="A28" s="294" t="s">
        <v>102</v>
      </c>
      <c r="B28" s="295"/>
      <c r="C28" s="295"/>
      <c r="D28" s="296"/>
      <c r="E28" s="297">
        <v>0.51388888888888895</v>
      </c>
      <c r="F28" s="297"/>
      <c r="G28" s="297"/>
      <c r="H28" s="299" t="str">
        <f>B5</f>
        <v>玉諸SSS</v>
      </c>
      <c r="I28" s="299"/>
      <c r="J28" s="299"/>
      <c r="K28" s="299"/>
      <c r="L28" s="299"/>
      <c r="M28" s="299"/>
      <c r="N28" s="299"/>
      <c r="O28" s="280">
        <f t="shared" ref="O28" si="6">R28+R29+R30</f>
        <v>1</v>
      </c>
      <c r="P28" s="280"/>
      <c r="Q28" s="283" t="s">
        <v>71</v>
      </c>
      <c r="R28" s="137">
        <v>0</v>
      </c>
      <c r="S28" s="138" t="s">
        <v>72</v>
      </c>
      <c r="T28" s="137">
        <v>0</v>
      </c>
      <c r="U28" s="286" t="s">
        <v>73</v>
      </c>
      <c r="V28" s="280">
        <f t="shared" ref="V28" si="7">T28+T29+T30</f>
        <v>1</v>
      </c>
      <c r="W28" s="280"/>
      <c r="X28" s="289" t="str">
        <f>B11</f>
        <v>Uスポーツ</v>
      </c>
      <c r="Y28" s="289"/>
      <c r="Z28" s="289"/>
      <c r="AA28" s="289"/>
      <c r="AB28" s="289"/>
      <c r="AC28" s="289"/>
      <c r="AD28" s="289"/>
      <c r="AE28" s="275" t="s">
        <v>118</v>
      </c>
      <c r="AF28" s="275"/>
      <c r="AG28" s="275"/>
      <c r="AH28" s="275"/>
      <c r="AI28" s="275"/>
      <c r="AK28" s="294" t="s">
        <v>102</v>
      </c>
      <c r="AL28" s="295"/>
      <c r="AM28" s="295"/>
      <c r="AN28" s="296"/>
      <c r="AO28" s="297">
        <v>0.51388888888888895</v>
      </c>
      <c r="AP28" s="297"/>
      <c r="AQ28" s="297"/>
      <c r="AR28" s="299" t="str">
        <f>B7</f>
        <v>山城SSS</v>
      </c>
      <c r="AS28" s="299"/>
      <c r="AT28" s="299"/>
      <c r="AU28" s="299"/>
      <c r="AV28" s="299"/>
      <c r="AW28" s="299"/>
      <c r="AX28" s="299"/>
      <c r="AY28" s="280">
        <f>BB28+BB29+BB30</f>
        <v>0</v>
      </c>
      <c r="AZ28" s="280"/>
      <c r="BA28" s="283" t="s">
        <v>71</v>
      </c>
      <c r="BB28" s="137"/>
      <c r="BC28" s="138" t="s">
        <v>72</v>
      </c>
      <c r="BD28" s="137"/>
      <c r="BE28" s="286" t="s">
        <v>73</v>
      </c>
      <c r="BF28" s="280">
        <f>BD28+BD29+BD30</f>
        <v>0</v>
      </c>
      <c r="BG28" s="280"/>
      <c r="BH28" s="289" t="str">
        <f>B9</f>
        <v>VF甲府</v>
      </c>
      <c r="BI28" s="289"/>
      <c r="BJ28" s="289"/>
      <c r="BK28" s="289"/>
      <c r="BL28" s="289"/>
      <c r="BM28" s="289"/>
      <c r="BN28" s="289"/>
      <c r="BO28" s="275" t="s">
        <v>122</v>
      </c>
      <c r="BP28" s="275"/>
      <c r="BQ28" s="275"/>
      <c r="BR28" s="275"/>
      <c r="BS28" s="275"/>
    </row>
    <row r="29" spans="1:78" ht="20.100000000000001" customHeight="1" x14ac:dyDescent="0.25">
      <c r="A29" s="269" t="s">
        <v>56</v>
      </c>
      <c r="B29" s="270"/>
      <c r="C29" s="270"/>
      <c r="D29" s="271"/>
      <c r="E29" s="297"/>
      <c r="F29" s="297"/>
      <c r="G29" s="297"/>
      <c r="H29" s="299"/>
      <c r="I29" s="299"/>
      <c r="J29" s="299"/>
      <c r="K29" s="299"/>
      <c r="L29" s="299"/>
      <c r="M29" s="299"/>
      <c r="N29" s="299"/>
      <c r="O29" s="281"/>
      <c r="P29" s="281"/>
      <c r="Q29" s="284"/>
      <c r="R29" s="116">
        <v>0</v>
      </c>
      <c r="S29" s="117" t="s">
        <v>72</v>
      </c>
      <c r="T29" s="116">
        <v>1</v>
      </c>
      <c r="U29" s="287"/>
      <c r="V29" s="281"/>
      <c r="W29" s="281"/>
      <c r="X29" s="289"/>
      <c r="Y29" s="289"/>
      <c r="Z29" s="289"/>
      <c r="AA29" s="289"/>
      <c r="AB29" s="289"/>
      <c r="AC29" s="289"/>
      <c r="AD29" s="289"/>
      <c r="AE29" s="275" t="s">
        <v>120</v>
      </c>
      <c r="AF29" s="275"/>
      <c r="AG29" s="275"/>
      <c r="AH29" s="275"/>
      <c r="AI29" s="275"/>
      <c r="AK29" s="269" t="s">
        <v>56</v>
      </c>
      <c r="AL29" s="270"/>
      <c r="AM29" s="270"/>
      <c r="AN29" s="271"/>
      <c r="AO29" s="297"/>
      <c r="AP29" s="297"/>
      <c r="AQ29" s="297"/>
      <c r="AR29" s="299"/>
      <c r="AS29" s="299"/>
      <c r="AT29" s="299"/>
      <c r="AU29" s="299"/>
      <c r="AV29" s="299"/>
      <c r="AW29" s="299"/>
      <c r="AX29" s="299"/>
      <c r="AY29" s="281"/>
      <c r="AZ29" s="281"/>
      <c r="BA29" s="284"/>
      <c r="BB29" s="116"/>
      <c r="BC29" s="117" t="s">
        <v>72</v>
      </c>
      <c r="BD29" s="116"/>
      <c r="BE29" s="287"/>
      <c r="BF29" s="281"/>
      <c r="BG29" s="281"/>
      <c r="BH29" s="289"/>
      <c r="BI29" s="289"/>
      <c r="BJ29" s="289"/>
      <c r="BK29" s="289"/>
      <c r="BL29" s="289"/>
      <c r="BM29" s="289"/>
      <c r="BN29" s="289"/>
      <c r="BO29" s="275" t="s">
        <v>146</v>
      </c>
      <c r="BP29" s="275"/>
      <c r="BQ29" s="275"/>
      <c r="BR29" s="275"/>
      <c r="BS29" s="275"/>
    </row>
    <row r="30" spans="1:78" ht="20.100000000000001" customHeight="1" x14ac:dyDescent="0.25">
      <c r="A30" s="272"/>
      <c r="B30" s="273"/>
      <c r="C30" s="273"/>
      <c r="D30" s="274"/>
      <c r="E30" s="297"/>
      <c r="F30" s="297"/>
      <c r="G30" s="297"/>
      <c r="H30" s="299"/>
      <c r="I30" s="299"/>
      <c r="J30" s="299"/>
      <c r="K30" s="299"/>
      <c r="L30" s="299"/>
      <c r="M30" s="299"/>
      <c r="N30" s="299"/>
      <c r="O30" s="282"/>
      <c r="P30" s="282"/>
      <c r="Q30" s="285"/>
      <c r="R30" s="118">
        <v>1</v>
      </c>
      <c r="S30" s="119" t="s">
        <v>72</v>
      </c>
      <c r="T30" s="118">
        <v>0</v>
      </c>
      <c r="U30" s="288"/>
      <c r="V30" s="282"/>
      <c r="W30" s="282"/>
      <c r="X30" s="289"/>
      <c r="Y30" s="289"/>
      <c r="Z30" s="289"/>
      <c r="AA30" s="289"/>
      <c r="AB30" s="289"/>
      <c r="AC30" s="289"/>
      <c r="AD30" s="289"/>
      <c r="AE30" s="277"/>
      <c r="AF30" s="278"/>
      <c r="AG30" s="278"/>
      <c r="AH30" s="278"/>
      <c r="AI30" s="279"/>
      <c r="AK30" s="272"/>
      <c r="AL30" s="273"/>
      <c r="AM30" s="273"/>
      <c r="AN30" s="274"/>
      <c r="AO30" s="297"/>
      <c r="AP30" s="297"/>
      <c r="AQ30" s="297"/>
      <c r="AR30" s="299"/>
      <c r="AS30" s="299"/>
      <c r="AT30" s="299"/>
      <c r="AU30" s="299"/>
      <c r="AV30" s="299"/>
      <c r="AW30" s="299"/>
      <c r="AX30" s="299"/>
      <c r="AY30" s="282"/>
      <c r="AZ30" s="282"/>
      <c r="BA30" s="285"/>
      <c r="BB30" s="118"/>
      <c r="BC30" s="119" t="s">
        <v>72</v>
      </c>
      <c r="BD30" s="118"/>
      <c r="BE30" s="288"/>
      <c r="BF30" s="282"/>
      <c r="BG30" s="282"/>
      <c r="BH30" s="289"/>
      <c r="BI30" s="289"/>
      <c r="BJ30" s="289"/>
      <c r="BK30" s="289"/>
      <c r="BL30" s="289"/>
      <c r="BM30" s="289"/>
      <c r="BN30" s="289"/>
      <c r="BO30" s="277"/>
      <c r="BP30" s="278"/>
      <c r="BQ30" s="278"/>
      <c r="BR30" s="278"/>
      <c r="BS30" s="279"/>
      <c r="BU30" s="58"/>
      <c r="BV30" s="58"/>
      <c r="BW30" s="58"/>
      <c r="BX30" s="58"/>
      <c r="BY30" s="58"/>
    </row>
    <row r="31" spans="1:78" ht="20.100000000000001" customHeight="1" x14ac:dyDescent="0.25">
      <c r="A31" s="294" t="s">
        <v>137</v>
      </c>
      <c r="B31" s="295"/>
      <c r="C31" s="295"/>
      <c r="D31" s="296"/>
      <c r="E31" s="297">
        <v>0.54861111111111105</v>
      </c>
      <c r="F31" s="297"/>
      <c r="G31" s="297"/>
      <c r="H31" s="289" t="str">
        <f>AL5</f>
        <v>石田SSS</v>
      </c>
      <c r="I31" s="289"/>
      <c r="J31" s="289"/>
      <c r="K31" s="289"/>
      <c r="L31" s="289"/>
      <c r="M31" s="289"/>
      <c r="N31" s="289"/>
      <c r="O31" s="280">
        <f t="shared" ref="O31" si="8">R31+R32+R33</f>
        <v>0</v>
      </c>
      <c r="P31" s="280"/>
      <c r="Q31" s="283" t="s">
        <v>71</v>
      </c>
      <c r="R31" s="137">
        <v>0</v>
      </c>
      <c r="S31" s="138" t="s">
        <v>72</v>
      </c>
      <c r="T31" s="137">
        <v>6</v>
      </c>
      <c r="U31" s="286" t="s">
        <v>73</v>
      </c>
      <c r="V31" s="280">
        <f t="shared" ref="V31" si="9">T31+T32+T33</f>
        <v>9</v>
      </c>
      <c r="W31" s="280"/>
      <c r="X31" s="289" t="str">
        <f>AL9</f>
        <v>中道セレソン</v>
      </c>
      <c r="Y31" s="289"/>
      <c r="Z31" s="289"/>
      <c r="AA31" s="289"/>
      <c r="AB31" s="289"/>
      <c r="AC31" s="289"/>
      <c r="AD31" s="289"/>
      <c r="AE31" s="275" t="s">
        <v>163</v>
      </c>
      <c r="AF31" s="275"/>
      <c r="AG31" s="275"/>
      <c r="AH31" s="275"/>
      <c r="AI31" s="275"/>
      <c r="AK31" s="294" t="s">
        <v>137</v>
      </c>
      <c r="AL31" s="295"/>
      <c r="AM31" s="295"/>
      <c r="AN31" s="296"/>
      <c r="AO31" s="297">
        <v>0.54861111111111105</v>
      </c>
      <c r="AP31" s="297"/>
      <c r="AQ31" s="297"/>
      <c r="AR31" s="289"/>
      <c r="AS31" s="289"/>
      <c r="AT31" s="289"/>
      <c r="AU31" s="289"/>
      <c r="AV31" s="289"/>
      <c r="AW31" s="289"/>
      <c r="AX31" s="289"/>
      <c r="AY31" s="280"/>
      <c r="AZ31" s="280"/>
      <c r="BA31" s="283" t="s">
        <v>71</v>
      </c>
      <c r="BB31" s="137"/>
      <c r="BC31" s="138" t="s">
        <v>72</v>
      </c>
      <c r="BD31" s="137"/>
      <c r="BE31" s="286" t="s">
        <v>73</v>
      </c>
      <c r="BF31" s="280"/>
      <c r="BG31" s="280"/>
      <c r="BH31" s="289"/>
      <c r="BI31" s="289"/>
      <c r="BJ31" s="289"/>
      <c r="BK31" s="289"/>
      <c r="BL31" s="289"/>
      <c r="BM31" s="289"/>
      <c r="BN31" s="289"/>
      <c r="BO31" s="291"/>
      <c r="BP31" s="292"/>
      <c r="BQ31" s="292"/>
      <c r="BR31" s="292"/>
      <c r="BS31" s="293"/>
      <c r="BU31" s="268"/>
      <c r="BV31" s="268"/>
      <c r="BW31" s="268"/>
      <c r="BX31" s="268"/>
      <c r="BY31" s="268"/>
    </row>
    <row r="32" spans="1:78" ht="20.100000000000001" customHeight="1" x14ac:dyDescent="0.25">
      <c r="A32" s="269" t="s">
        <v>57</v>
      </c>
      <c r="B32" s="270"/>
      <c r="C32" s="270"/>
      <c r="D32" s="271"/>
      <c r="E32" s="298"/>
      <c r="F32" s="298"/>
      <c r="G32" s="298"/>
      <c r="H32" s="290"/>
      <c r="I32" s="290"/>
      <c r="J32" s="290"/>
      <c r="K32" s="290"/>
      <c r="L32" s="290"/>
      <c r="M32" s="290"/>
      <c r="N32" s="290"/>
      <c r="O32" s="281"/>
      <c r="P32" s="281"/>
      <c r="Q32" s="284"/>
      <c r="R32" s="116">
        <v>0</v>
      </c>
      <c r="S32" s="117" t="s">
        <v>72</v>
      </c>
      <c r="T32" s="116">
        <v>0</v>
      </c>
      <c r="U32" s="287"/>
      <c r="V32" s="281"/>
      <c r="W32" s="281"/>
      <c r="X32" s="290"/>
      <c r="Y32" s="290"/>
      <c r="Z32" s="290"/>
      <c r="AA32" s="290"/>
      <c r="AB32" s="290"/>
      <c r="AC32" s="290"/>
      <c r="AD32" s="290"/>
      <c r="AE32" s="275" t="s">
        <v>121</v>
      </c>
      <c r="AF32" s="275"/>
      <c r="AG32" s="275"/>
      <c r="AH32" s="275"/>
      <c r="AI32" s="275"/>
      <c r="AK32" s="269" t="s">
        <v>57</v>
      </c>
      <c r="AL32" s="270"/>
      <c r="AM32" s="270"/>
      <c r="AN32" s="271"/>
      <c r="AO32" s="298"/>
      <c r="AP32" s="298"/>
      <c r="AQ32" s="298"/>
      <c r="AR32" s="290"/>
      <c r="AS32" s="290"/>
      <c r="AT32" s="290"/>
      <c r="AU32" s="290"/>
      <c r="AV32" s="290"/>
      <c r="AW32" s="290"/>
      <c r="AX32" s="290"/>
      <c r="AY32" s="281"/>
      <c r="AZ32" s="281"/>
      <c r="BA32" s="284"/>
      <c r="BB32" s="116"/>
      <c r="BC32" s="117" t="s">
        <v>72</v>
      </c>
      <c r="BD32" s="116"/>
      <c r="BE32" s="287"/>
      <c r="BF32" s="281"/>
      <c r="BG32" s="281"/>
      <c r="BH32" s="290"/>
      <c r="BI32" s="290"/>
      <c r="BJ32" s="290"/>
      <c r="BK32" s="290"/>
      <c r="BL32" s="290"/>
      <c r="BM32" s="290"/>
      <c r="BN32" s="290"/>
      <c r="BO32" s="139"/>
      <c r="BP32" s="140"/>
      <c r="BQ32" s="140"/>
      <c r="BR32" s="140"/>
      <c r="BS32" s="141"/>
      <c r="BU32" s="276"/>
      <c r="BV32" s="276"/>
      <c r="BW32" s="276"/>
      <c r="BX32" s="276"/>
      <c r="BY32" s="276"/>
    </row>
    <row r="33" spans="1:77" ht="20.100000000000001" customHeight="1" x14ac:dyDescent="0.25">
      <c r="A33" s="272"/>
      <c r="B33" s="273"/>
      <c r="C33" s="273"/>
      <c r="D33" s="274"/>
      <c r="E33" s="297"/>
      <c r="F33" s="297"/>
      <c r="G33" s="297"/>
      <c r="H33" s="289"/>
      <c r="I33" s="289"/>
      <c r="J33" s="289"/>
      <c r="K33" s="289"/>
      <c r="L33" s="289"/>
      <c r="M33" s="289"/>
      <c r="N33" s="289"/>
      <c r="O33" s="282"/>
      <c r="P33" s="282"/>
      <c r="Q33" s="285"/>
      <c r="R33" s="118">
        <v>0</v>
      </c>
      <c r="S33" s="119" t="s">
        <v>72</v>
      </c>
      <c r="T33" s="118">
        <v>3</v>
      </c>
      <c r="U33" s="288"/>
      <c r="V33" s="282"/>
      <c r="W33" s="282"/>
      <c r="X33" s="289"/>
      <c r="Y33" s="289"/>
      <c r="Z33" s="289"/>
      <c r="AA33" s="289"/>
      <c r="AB33" s="289"/>
      <c r="AC33" s="289"/>
      <c r="AD33" s="289"/>
      <c r="AE33" s="277"/>
      <c r="AF33" s="278"/>
      <c r="AG33" s="278"/>
      <c r="AH33" s="278"/>
      <c r="AI33" s="279"/>
      <c r="AK33" s="272"/>
      <c r="AL33" s="273"/>
      <c r="AM33" s="273"/>
      <c r="AN33" s="274"/>
      <c r="AO33" s="297"/>
      <c r="AP33" s="297"/>
      <c r="AQ33" s="297"/>
      <c r="AR33" s="289"/>
      <c r="AS33" s="289"/>
      <c r="AT33" s="289"/>
      <c r="AU33" s="289"/>
      <c r="AV33" s="289"/>
      <c r="AW33" s="289"/>
      <c r="AX33" s="289"/>
      <c r="AY33" s="282"/>
      <c r="AZ33" s="282"/>
      <c r="BA33" s="285"/>
      <c r="BB33" s="118"/>
      <c r="BC33" s="119" t="s">
        <v>72</v>
      </c>
      <c r="BD33" s="118"/>
      <c r="BE33" s="288"/>
      <c r="BF33" s="282"/>
      <c r="BG33" s="282"/>
      <c r="BH33" s="289"/>
      <c r="BI33" s="289"/>
      <c r="BJ33" s="289"/>
      <c r="BK33" s="289"/>
      <c r="BL33" s="289"/>
      <c r="BM33" s="289"/>
      <c r="BN33" s="289"/>
      <c r="BO33" s="277"/>
      <c r="BP33" s="278"/>
      <c r="BQ33" s="278"/>
      <c r="BR33" s="278"/>
      <c r="BS33" s="279"/>
      <c r="BU33" s="276"/>
      <c r="BV33" s="276"/>
      <c r="BW33" s="276"/>
      <c r="BX33" s="276"/>
      <c r="BY33" s="276"/>
    </row>
    <row r="34" spans="1:77" ht="14.25" x14ac:dyDescent="0.25">
      <c r="B34" s="87"/>
      <c r="AL34" s="87"/>
    </row>
    <row r="35" spans="1:77" ht="15.75" customHeight="1" x14ac:dyDescent="0.25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</row>
  </sheetData>
  <mergeCells count="270">
    <mergeCell ref="C1:AG2"/>
    <mergeCell ref="AM1:BQ2"/>
    <mergeCell ref="A4:H4"/>
    <mergeCell ref="I4:K4"/>
    <mergeCell ref="L4:N4"/>
    <mergeCell ref="O4:Q4"/>
    <mergeCell ref="R4:T4"/>
    <mergeCell ref="U4:W4"/>
    <mergeCell ref="X4:Z4"/>
    <mergeCell ref="AA4:AC4"/>
    <mergeCell ref="BB4:BD4"/>
    <mergeCell ref="BE4:BG4"/>
    <mergeCell ref="BH4:BJ4"/>
    <mergeCell ref="BK4:BM4"/>
    <mergeCell ref="BN4:BP4"/>
    <mergeCell ref="BQ4:BS4"/>
    <mergeCell ref="AD4:AF4"/>
    <mergeCell ref="AG4:AI4"/>
    <mergeCell ref="AK4:AR4"/>
    <mergeCell ref="AS4:AU4"/>
    <mergeCell ref="AV4:AX4"/>
    <mergeCell ref="AY4:BA4"/>
    <mergeCell ref="BR5:BS6"/>
    <mergeCell ref="L6:N6"/>
    <mergeCell ref="O6:Q6"/>
    <mergeCell ref="R6:T6"/>
    <mergeCell ref="AV6:AX6"/>
    <mergeCell ref="AY6:BA6"/>
    <mergeCell ref="BB6:BD6"/>
    <mergeCell ref="AS5:AS6"/>
    <mergeCell ref="AT5:AT6"/>
    <mergeCell ref="AU5:AU6"/>
    <mergeCell ref="BF5:BF6"/>
    <mergeCell ref="BI5:BI6"/>
    <mergeCell ref="BL5:BL6"/>
    <mergeCell ref="Y5:Y6"/>
    <mergeCell ref="AB5:AB6"/>
    <mergeCell ref="AD5:AE6"/>
    <mergeCell ref="AH5:AI6"/>
    <mergeCell ref="AK5:AK6"/>
    <mergeCell ref="AL5:AQ6"/>
    <mergeCell ref="V5:V6"/>
    <mergeCell ref="AK7:AK8"/>
    <mergeCell ref="AL7:AQ8"/>
    <mergeCell ref="A7:A8"/>
    <mergeCell ref="B7:G8"/>
    <mergeCell ref="L7:L8"/>
    <mergeCell ref="M7:M8"/>
    <mergeCell ref="N7:N8"/>
    <mergeCell ref="V7:V8"/>
    <mergeCell ref="BN5:BO6"/>
    <mergeCell ref="A5:A6"/>
    <mergeCell ref="B5:G6"/>
    <mergeCell ref="I5:I6"/>
    <mergeCell ref="J5:J6"/>
    <mergeCell ref="K5:K6"/>
    <mergeCell ref="A9:A10"/>
    <mergeCell ref="B9:G10"/>
    <mergeCell ref="O9:O10"/>
    <mergeCell ref="P9:P10"/>
    <mergeCell ref="Q9:Q10"/>
    <mergeCell ref="V9:V10"/>
    <mergeCell ref="BN7:BO8"/>
    <mergeCell ref="BR7:BS8"/>
    <mergeCell ref="I8:K8"/>
    <mergeCell ref="O8:Q8"/>
    <mergeCell ref="R8:T8"/>
    <mergeCell ref="AS8:AU8"/>
    <mergeCell ref="AY8:BA8"/>
    <mergeCell ref="BB8:BD8"/>
    <mergeCell ref="AV7:AV8"/>
    <mergeCell ref="AW7:AW8"/>
    <mergeCell ref="AX7:AX8"/>
    <mergeCell ref="BF7:BF8"/>
    <mergeCell ref="BI7:BI8"/>
    <mergeCell ref="BL7:BL8"/>
    <mergeCell ref="Y7:Y8"/>
    <mergeCell ref="AB7:AB8"/>
    <mergeCell ref="AD7:AE8"/>
    <mergeCell ref="AH7:AI8"/>
    <mergeCell ref="BN9:BO10"/>
    <mergeCell ref="BR9:BS10"/>
    <mergeCell ref="I10:K10"/>
    <mergeCell ref="L10:N10"/>
    <mergeCell ref="R10:T10"/>
    <mergeCell ref="AS10:AU10"/>
    <mergeCell ref="AV10:AX10"/>
    <mergeCell ref="BB10:BD10"/>
    <mergeCell ref="AY9:AY10"/>
    <mergeCell ref="AZ9:AZ10"/>
    <mergeCell ref="BA9:BA10"/>
    <mergeCell ref="BF9:BF10"/>
    <mergeCell ref="BI9:BI10"/>
    <mergeCell ref="BL9:BL10"/>
    <mergeCell ref="Y9:Y10"/>
    <mergeCell ref="AB9:AB10"/>
    <mergeCell ref="AD9:AE10"/>
    <mergeCell ref="AH9:AI10"/>
    <mergeCell ref="AK9:AK10"/>
    <mergeCell ref="AL9:AQ10"/>
    <mergeCell ref="Y11:Y12"/>
    <mergeCell ref="AB11:AB12"/>
    <mergeCell ref="AD11:AE12"/>
    <mergeCell ref="AH11:AI12"/>
    <mergeCell ref="I12:K12"/>
    <mergeCell ref="L12:N12"/>
    <mergeCell ref="O12:Q12"/>
    <mergeCell ref="A11:A12"/>
    <mergeCell ref="B11:G12"/>
    <mergeCell ref="R11:R12"/>
    <mergeCell ref="S11:S12"/>
    <mergeCell ref="T11:T12"/>
    <mergeCell ref="V11:V12"/>
    <mergeCell ref="AE16:AI16"/>
    <mergeCell ref="AK16:AN16"/>
    <mergeCell ref="AO16:AQ18"/>
    <mergeCell ref="AR16:AX18"/>
    <mergeCell ref="AR14:BN15"/>
    <mergeCell ref="BO14:BS14"/>
    <mergeCell ref="AE15:AI15"/>
    <mergeCell ref="BO15:BS15"/>
    <mergeCell ref="A16:D16"/>
    <mergeCell ref="E16:G18"/>
    <mergeCell ref="H16:N18"/>
    <mergeCell ref="O16:P18"/>
    <mergeCell ref="Q16:Q18"/>
    <mergeCell ref="U16:U18"/>
    <mergeCell ref="A14:D15"/>
    <mergeCell ref="E14:G15"/>
    <mergeCell ref="H14:AD15"/>
    <mergeCell ref="AE14:AI14"/>
    <mergeCell ref="AK14:AN15"/>
    <mergeCell ref="AO14:AQ15"/>
    <mergeCell ref="BU18:BY18"/>
    <mergeCell ref="A19:D19"/>
    <mergeCell ref="E19:G21"/>
    <mergeCell ref="H19:N21"/>
    <mergeCell ref="O19:P21"/>
    <mergeCell ref="Q19:Q21"/>
    <mergeCell ref="U19:U21"/>
    <mergeCell ref="V19:W21"/>
    <mergeCell ref="X19:AD21"/>
    <mergeCell ref="AE19:AI19"/>
    <mergeCell ref="A17:D18"/>
    <mergeCell ref="AE17:AI17"/>
    <mergeCell ref="AK17:AN18"/>
    <mergeCell ref="BO17:BS17"/>
    <mergeCell ref="AE18:AI18"/>
    <mergeCell ref="BO18:BS18"/>
    <mergeCell ref="AY16:AZ18"/>
    <mergeCell ref="BA16:BA18"/>
    <mergeCell ref="BE16:BE18"/>
    <mergeCell ref="BF16:BG18"/>
    <mergeCell ref="BH16:BN18"/>
    <mergeCell ref="BO16:BS16"/>
    <mergeCell ref="V16:W18"/>
    <mergeCell ref="X16:AD18"/>
    <mergeCell ref="A20:D21"/>
    <mergeCell ref="AE20:AI20"/>
    <mergeCell ref="AK20:AN21"/>
    <mergeCell ref="AK19:AN19"/>
    <mergeCell ref="AO19:AQ21"/>
    <mergeCell ref="AR19:AX21"/>
    <mergeCell ref="AY19:AZ21"/>
    <mergeCell ref="BA19:BA21"/>
    <mergeCell ref="BE19:BE21"/>
    <mergeCell ref="BU22:BY22"/>
    <mergeCell ref="X22:AD24"/>
    <mergeCell ref="AE22:AI22"/>
    <mergeCell ref="AK22:AN22"/>
    <mergeCell ref="AO22:AQ24"/>
    <mergeCell ref="AR22:AX24"/>
    <mergeCell ref="AY22:AZ24"/>
    <mergeCell ref="BU20:BY20"/>
    <mergeCell ref="AE21:AI21"/>
    <mergeCell ref="BO21:BS21"/>
    <mergeCell ref="BF19:BG21"/>
    <mergeCell ref="BH19:BN21"/>
    <mergeCell ref="BO19:BS19"/>
    <mergeCell ref="A23:D24"/>
    <mergeCell ref="AE23:AI23"/>
    <mergeCell ref="AK23:AN24"/>
    <mergeCell ref="BO23:BS23"/>
    <mergeCell ref="AE24:AI24"/>
    <mergeCell ref="BO24:BS24"/>
    <mergeCell ref="BA22:BA24"/>
    <mergeCell ref="BE22:BE24"/>
    <mergeCell ref="BF22:BG24"/>
    <mergeCell ref="BH22:BN24"/>
    <mergeCell ref="BO22:BS22"/>
    <mergeCell ref="A22:D22"/>
    <mergeCell ref="E22:G24"/>
    <mergeCell ref="H22:N24"/>
    <mergeCell ref="O22:P24"/>
    <mergeCell ref="Q22:Q24"/>
    <mergeCell ref="U22:U24"/>
    <mergeCell ref="V22:W24"/>
    <mergeCell ref="BE25:BE27"/>
    <mergeCell ref="BF25:BG27"/>
    <mergeCell ref="BH25:BN27"/>
    <mergeCell ref="BO25:BS25"/>
    <mergeCell ref="BO27:BS27"/>
    <mergeCell ref="V25:W27"/>
    <mergeCell ref="X25:AD27"/>
    <mergeCell ref="AE25:AI25"/>
    <mergeCell ref="AK25:AN25"/>
    <mergeCell ref="AO25:AQ27"/>
    <mergeCell ref="AR25:AX27"/>
    <mergeCell ref="AE26:AI26"/>
    <mergeCell ref="AK26:AN27"/>
    <mergeCell ref="AE27:AI27"/>
    <mergeCell ref="A28:D28"/>
    <mergeCell ref="E28:G30"/>
    <mergeCell ref="H28:N30"/>
    <mergeCell ref="O28:P30"/>
    <mergeCell ref="Q28:Q30"/>
    <mergeCell ref="U28:U30"/>
    <mergeCell ref="A29:D30"/>
    <mergeCell ref="AY25:AZ27"/>
    <mergeCell ref="BA25:BA27"/>
    <mergeCell ref="A25:D25"/>
    <mergeCell ref="E25:G27"/>
    <mergeCell ref="H25:N27"/>
    <mergeCell ref="O25:P27"/>
    <mergeCell ref="Q25:Q27"/>
    <mergeCell ref="U25:U27"/>
    <mergeCell ref="A26:D27"/>
    <mergeCell ref="Q31:Q33"/>
    <mergeCell ref="U31:U33"/>
    <mergeCell ref="AY28:AZ30"/>
    <mergeCell ref="BA28:BA30"/>
    <mergeCell ref="BE28:BE30"/>
    <mergeCell ref="BF28:BG30"/>
    <mergeCell ref="BH28:BN30"/>
    <mergeCell ref="BO28:BS28"/>
    <mergeCell ref="BO29:BS29"/>
    <mergeCell ref="BO30:BS30"/>
    <mergeCell ref="V28:W30"/>
    <mergeCell ref="X28:AD30"/>
    <mergeCell ref="AE28:AI28"/>
    <mergeCell ref="AK28:AN28"/>
    <mergeCell ref="AO28:AQ30"/>
    <mergeCell ref="AR28:AX30"/>
    <mergeCell ref="AE29:AI29"/>
    <mergeCell ref="AK29:AN30"/>
    <mergeCell ref="AE30:AI30"/>
    <mergeCell ref="BU31:BY31"/>
    <mergeCell ref="A32:D33"/>
    <mergeCell ref="AE32:AI32"/>
    <mergeCell ref="AK32:AN33"/>
    <mergeCell ref="BU32:BY32"/>
    <mergeCell ref="AE33:AI33"/>
    <mergeCell ref="BO33:BS33"/>
    <mergeCell ref="BU33:BY33"/>
    <mergeCell ref="AY31:AZ33"/>
    <mergeCell ref="BA31:BA33"/>
    <mergeCell ref="BE31:BE33"/>
    <mergeCell ref="BF31:BG33"/>
    <mergeCell ref="BH31:BN33"/>
    <mergeCell ref="BO31:BS31"/>
    <mergeCell ref="V31:W33"/>
    <mergeCell ref="X31:AD33"/>
    <mergeCell ref="AE31:AI31"/>
    <mergeCell ref="AK31:AN31"/>
    <mergeCell ref="AO31:AQ33"/>
    <mergeCell ref="AR31:AX33"/>
    <mergeCell ref="A31:D31"/>
    <mergeCell ref="E31:G33"/>
    <mergeCell ref="H31:N33"/>
    <mergeCell ref="O31:P33"/>
  </mergeCells>
  <phoneticPr fontId="2"/>
  <pageMargins left="0.51181102362204722" right="0.51181102362204722" top="1.3385826771653544" bottom="0.74803149606299213" header="0.70866141732283472" footer="0.31496062992125984"/>
  <pageSetup paperSize="9" orientation="portrait" horizontalDpi="4294967293" r:id="rId1"/>
  <headerFooter>
    <oddHeader>&amp;C&amp;"ＭＳ Ｐゴシック,太字"&amp;18 2017　JAチビリンピック8人制サッカー大会
甲府地区予選リーグ組合せ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Z35"/>
  <sheetViews>
    <sheetView view="pageBreakPreview" zoomScale="52" zoomScaleNormal="75" zoomScaleSheetLayoutView="52" zoomScalePageLayoutView="74" workbookViewId="0">
      <selection activeCell="CJ20" sqref="CJ20"/>
    </sheetView>
  </sheetViews>
  <sheetFormatPr defaultColWidth="9" defaultRowHeight="12.75" x14ac:dyDescent="0.25"/>
  <cols>
    <col min="1" max="4" width="2.33203125" style="83" customWidth="1"/>
    <col min="5" max="35" width="2.59765625" style="83" customWidth="1"/>
    <col min="36" max="36" width="3.53125" style="83" customWidth="1"/>
    <col min="37" max="40" width="2.33203125" style="83" customWidth="1"/>
    <col min="41" max="71" width="2.59765625" style="83" customWidth="1"/>
    <col min="72" max="72" width="9" style="83"/>
    <col min="73" max="83" width="2.59765625" style="83" customWidth="1"/>
    <col min="84" max="16384" width="9" style="83"/>
  </cols>
  <sheetData>
    <row r="1" spans="1:77" ht="15" customHeight="1" x14ac:dyDescent="0.25">
      <c r="C1" s="367" t="s">
        <v>164</v>
      </c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  <c r="V1" s="368"/>
      <c r="W1" s="368"/>
      <c r="X1" s="368"/>
      <c r="Y1" s="368"/>
      <c r="Z1" s="368"/>
      <c r="AA1" s="368"/>
      <c r="AB1" s="368"/>
      <c r="AC1" s="368"/>
      <c r="AD1" s="368"/>
      <c r="AE1" s="368"/>
      <c r="AF1" s="368"/>
      <c r="AG1" s="368"/>
      <c r="AM1" s="397" t="s">
        <v>165</v>
      </c>
      <c r="AN1" s="398"/>
      <c r="AO1" s="398"/>
      <c r="AP1" s="398"/>
      <c r="AQ1" s="398"/>
      <c r="AR1" s="398"/>
      <c r="AS1" s="398"/>
      <c r="AT1" s="398"/>
      <c r="AU1" s="398"/>
      <c r="AV1" s="398"/>
      <c r="AW1" s="398"/>
      <c r="AX1" s="398"/>
      <c r="AY1" s="398"/>
      <c r="AZ1" s="398"/>
      <c r="BA1" s="398"/>
      <c r="BB1" s="398"/>
      <c r="BC1" s="398"/>
      <c r="BD1" s="398"/>
      <c r="BE1" s="398"/>
      <c r="BF1" s="398"/>
      <c r="BG1" s="398"/>
      <c r="BH1" s="398"/>
      <c r="BI1" s="398"/>
      <c r="BJ1" s="398"/>
      <c r="BK1" s="398"/>
      <c r="BL1" s="398"/>
      <c r="BM1" s="398"/>
      <c r="BN1" s="398"/>
      <c r="BO1" s="398"/>
      <c r="BP1" s="398"/>
      <c r="BQ1" s="398"/>
    </row>
    <row r="2" spans="1:77" ht="15" customHeight="1" x14ac:dyDescent="0.25"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W2" s="368"/>
      <c r="X2" s="368"/>
      <c r="Y2" s="368"/>
      <c r="Z2" s="368"/>
      <c r="AA2" s="368"/>
      <c r="AB2" s="368"/>
      <c r="AC2" s="368"/>
      <c r="AD2" s="368"/>
      <c r="AE2" s="368"/>
      <c r="AF2" s="368"/>
      <c r="AG2" s="368"/>
      <c r="AM2" s="398"/>
      <c r="AN2" s="398"/>
      <c r="AO2" s="398"/>
      <c r="AP2" s="398"/>
      <c r="AQ2" s="398"/>
      <c r="AR2" s="398"/>
      <c r="AS2" s="398"/>
      <c r="AT2" s="398"/>
      <c r="AU2" s="398"/>
      <c r="AV2" s="398"/>
      <c r="AW2" s="398"/>
      <c r="AX2" s="398"/>
      <c r="AY2" s="398"/>
      <c r="AZ2" s="398"/>
      <c r="BA2" s="398"/>
      <c r="BB2" s="398"/>
      <c r="BC2" s="398"/>
      <c r="BD2" s="398"/>
      <c r="BE2" s="398"/>
      <c r="BF2" s="398"/>
      <c r="BG2" s="398"/>
      <c r="BH2" s="398"/>
      <c r="BI2" s="398"/>
      <c r="BJ2" s="398"/>
      <c r="BK2" s="398"/>
      <c r="BL2" s="398"/>
      <c r="BM2" s="398"/>
      <c r="BN2" s="398"/>
      <c r="BO2" s="398"/>
      <c r="BP2" s="398"/>
      <c r="BQ2" s="398"/>
    </row>
    <row r="3" spans="1:77" ht="17.25" customHeight="1" x14ac:dyDescent="0.25"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</row>
    <row r="4" spans="1:77" ht="27" customHeight="1" x14ac:dyDescent="0.25">
      <c r="A4" s="349" t="s">
        <v>144</v>
      </c>
      <c r="B4" s="350"/>
      <c r="C4" s="350"/>
      <c r="D4" s="350"/>
      <c r="E4" s="350"/>
      <c r="F4" s="350"/>
      <c r="G4" s="350"/>
      <c r="H4" s="350"/>
      <c r="I4" s="351" t="s">
        <v>118</v>
      </c>
      <c r="J4" s="352"/>
      <c r="K4" s="353"/>
      <c r="L4" s="352" t="s">
        <v>121</v>
      </c>
      <c r="M4" s="352"/>
      <c r="N4" s="352"/>
      <c r="O4" s="351" t="s">
        <v>120</v>
      </c>
      <c r="P4" s="352"/>
      <c r="Q4" s="352"/>
      <c r="R4" s="351" t="s">
        <v>146</v>
      </c>
      <c r="S4" s="352"/>
      <c r="T4" s="353"/>
      <c r="U4" s="354" t="s">
        <v>61</v>
      </c>
      <c r="V4" s="355"/>
      <c r="W4" s="355"/>
      <c r="X4" s="354" t="s">
        <v>62</v>
      </c>
      <c r="Y4" s="355"/>
      <c r="Z4" s="355"/>
      <c r="AA4" s="354" t="s">
        <v>63</v>
      </c>
      <c r="AB4" s="355"/>
      <c r="AC4" s="355"/>
      <c r="AD4" s="354" t="s">
        <v>64</v>
      </c>
      <c r="AE4" s="355"/>
      <c r="AF4" s="355"/>
      <c r="AG4" s="354" t="s">
        <v>65</v>
      </c>
      <c r="AH4" s="355"/>
      <c r="AI4" s="356"/>
      <c r="AJ4" s="84"/>
      <c r="AK4" s="349" t="s">
        <v>145</v>
      </c>
      <c r="AL4" s="350"/>
      <c r="AM4" s="350"/>
      <c r="AN4" s="350"/>
      <c r="AO4" s="350"/>
      <c r="AP4" s="350"/>
      <c r="AQ4" s="350"/>
      <c r="AR4" s="350"/>
      <c r="AS4" s="351" t="s">
        <v>123</v>
      </c>
      <c r="AT4" s="352"/>
      <c r="AU4" s="353"/>
      <c r="AV4" s="352" t="s">
        <v>119</v>
      </c>
      <c r="AW4" s="352"/>
      <c r="AX4" s="352"/>
      <c r="AY4" s="351" t="s">
        <v>122</v>
      </c>
      <c r="AZ4" s="352"/>
      <c r="BA4" s="352"/>
      <c r="BB4" s="351"/>
      <c r="BC4" s="352"/>
      <c r="BD4" s="353"/>
      <c r="BE4" s="354" t="s">
        <v>61</v>
      </c>
      <c r="BF4" s="355"/>
      <c r="BG4" s="355"/>
      <c r="BH4" s="354" t="s">
        <v>62</v>
      </c>
      <c r="BI4" s="355"/>
      <c r="BJ4" s="355"/>
      <c r="BK4" s="354" t="s">
        <v>63</v>
      </c>
      <c r="BL4" s="355"/>
      <c r="BM4" s="355"/>
      <c r="BN4" s="354" t="s">
        <v>64</v>
      </c>
      <c r="BO4" s="355"/>
      <c r="BP4" s="355"/>
      <c r="BQ4" s="354" t="s">
        <v>65</v>
      </c>
      <c r="BR4" s="355"/>
      <c r="BS4" s="356"/>
    </row>
    <row r="5" spans="1:77" ht="22.25" customHeight="1" x14ac:dyDescent="0.25">
      <c r="A5" s="321">
        <v>1</v>
      </c>
      <c r="B5" s="369" t="s">
        <v>75</v>
      </c>
      <c r="C5" s="369"/>
      <c r="D5" s="369"/>
      <c r="E5" s="369"/>
      <c r="F5" s="369"/>
      <c r="G5" s="369"/>
      <c r="H5" s="136"/>
      <c r="I5" s="371"/>
      <c r="J5" s="373"/>
      <c r="K5" s="375"/>
      <c r="L5" s="149"/>
      <c r="M5" s="150" t="s">
        <v>109</v>
      </c>
      <c r="N5" s="151"/>
      <c r="O5" s="149"/>
      <c r="P5" s="150" t="s">
        <v>109</v>
      </c>
      <c r="Q5" s="151"/>
      <c r="R5" s="149"/>
      <c r="S5" s="150" t="s">
        <v>109</v>
      </c>
      <c r="T5" s="151"/>
      <c r="U5" s="149"/>
      <c r="V5" s="309"/>
      <c r="W5" s="152"/>
      <c r="X5" s="153"/>
      <c r="Y5" s="309"/>
      <c r="Z5" s="152"/>
      <c r="AA5" s="153"/>
      <c r="AB5" s="309"/>
      <c r="AC5" s="152"/>
      <c r="AD5" s="311"/>
      <c r="AE5" s="312"/>
      <c r="AF5" s="188"/>
      <c r="AG5" s="153"/>
      <c r="AH5" s="315"/>
      <c r="AI5" s="316"/>
      <c r="AJ5" s="57"/>
      <c r="AK5" s="321">
        <v>5</v>
      </c>
      <c r="AL5" s="402" t="s">
        <v>124</v>
      </c>
      <c r="AM5" s="402"/>
      <c r="AN5" s="402"/>
      <c r="AO5" s="402"/>
      <c r="AP5" s="402"/>
      <c r="AQ5" s="402"/>
      <c r="AR5" s="136"/>
      <c r="AS5" s="371"/>
      <c r="AT5" s="404"/>
      <c r="AU5" s="375"/>
      <c r="AV5" s="149"/>
      <c r="AW5" s="204" t="s">
        <v>109</v>
      </c>
      <c r="AX5" s="151"/>
      <c r="AY5" s="149"/>
      <c r="AZ5" s="204" t="s">
        <v>109</v>
      </c>
      <c r="BA5" s="151"/>
      <c r="BB5" s="149"/>
      <c r="BC5" s="204"/>
      <c r="BD5" s="151"/>
      <c r="BE5" s="149"/>
      <c r="BF5" s="337"/>
      <c r="BG5" s="152"/>
      <c r="BH5" s="153"/>
      <c r="BI5" s="337"/>
      <c r="BJ5" s="152"/>
      <c r="BK5" s="153"/>
      <c r="BL5" s="337"/>
      <c r="BM5" s="152"/>
      <c r="BN5" s="311"/>
      <c r="BO5" s="331"/>
      <c r="BP5" s="205"/>
      <c r="BQ5" s="153"/>
      <c r="BR5" s="332"/>
      <c r="BS5" s="333"/>
    </row>
    <row r="6" spans="1:77" ht="22.25" customHeight="1" x14ac:dyDescent="0.25">
      <c r="A6" s="322"/>
      <c r="B6" s="370"/>
      <c r="C6" s="370"/>
      <c r="D6" s="370"/>
      <c r="E6" s="370"/>
      <c r="F6" s="370"/>
      <c r="G6" s="370"/>
      <c r="H6" s="134"/>
      <c r="I6" s="372"/>
      <c r="J6" s="374"/>
      <c r="K6" s="376"/>
      <c r="L6" s="319" t="str">
        <f>IF(L5="","",IF(L5-N5&gt;0,"○",IF(L5-N5=0,"△","●")))</f>
        <v/>
      </c>
      <c r="M6" s="346"/>
      <c r="N6" s="320"/>
      <c r="O6" s="319" t="str">
        <f>IF(O5="","",IF(O5-Q5&gt;0,"○",IF(O5-Q5=0,"△","●")))</f>
        <v/>
      </c>
      <c r="P6" s="346"/>
      <c r="Q6" s="320"/>
      <c r="R6" s="319" t="str">
        <f>IF(R5="","",IF(R5-T5&gt;0,"○",IF(R5-T5=0,"△","●")))</f>
        <v/>
      </c>
      <c r="S6" s="346"/>
      <c r="T6" s="320"/>
      <c r="U6" s="154"/>
      <c r="V6" s="346"/>
      <c r="W6" s="191"/>
      <c r="X6" s="190"/>
      <c r="Y6" s="346"/>
      <c r="Z6" s="191"/>
      <c r="AA6" s="190"/>
      <c r="AB6" s="346"/>
      <c r="AC6" s="191"/>
      <c r="AD6" s="313"/>
      <c r="AE6" s="339"/>
      <c r="AF6" s="192"/>
      <c r="AG6" s="190"/>
      <c r="AH6" s="317"/>
      <c r="AI6" s="318"/>
      <c r="AJ6" s="57"/>
      <c r="AK6" s="322"/>
      <c r="AL6" s="403"/>
      <c r="AM6" s="403"/>
      <c r="AN6" s="403"/>
      <c r="AO6" s="403"/>
      <c r="AP6" s="403"/>
      <c r="AQ6" s="403"/>
      <c r="AR6" s="134"/>
      <c r="AS6" s="372"/>
      <c r="AT6" s="374"/>
      <c r="AU6" s="376"/>
      <c r="AV6" s="319" t="str">
        <f>IF(AV5="","",IF(AV5-AX5&gt;0,"○",IF(AV5-AX5=0,"△","●")))</f>
        <v/>
      </c>
      <c r="AW6" s="346"/>
      <c r="AX6" s="320"/>
      <c r="AY6" s="319" t="str">
        <f>IF(AY5="","",IF(AY5-BA5&gt;0,"○",IF(AY5-BA5=0,"△","●")))</f>
        <v/>
      </c>
      <c r="AZ6" s="346"/>
      <c r="BA6" s="320"/>
      <c r="BB6" s="319"/>
      <c r="BC6" s="346"/>
      <c r="BD6" s="320"/>
      <c r="BE6" s="154"/>
      <c r="BF6" s="346"/>
      <c r="BG6" s="191"/>
      <c r="BH6" s="190"/>
      <c r="BI6" s="346"/>
      <c r="BJ6" s="191"/>
      <c r="BK6" s="190"/>
      <c r="BL6" s="346"/>
      <c r="BM6" s="191"/>
      <c r="BN6" s="313"/>
      <c r="BO6" s="339"/>
      <c r="BP6" s="192"/>
      <c r="BQ6" s="190"/>
      <c r="BR6" s="317"/>
      <c r="BS6" s="318"/>
    </row>
    <row r="7" spans="1:77" ht="22.25" customHeight="1" x14ac:dyDescent="0.25">
      <c r="A7" s="321">
        <v>2</v>
      </c>
      <c r="B7" s="377" t="s">
        <v>104</v>
      </c>
      <c r="C7" s="377"/>
      <c r="D7" s="377"/>
      <c r="E7" s="377"/>
      <c r="F7" s="377"/>
      <c r="G7" s="377"/>
      <c r="H7" s="136"/>
      <c r="I7" s="149"/>
      <c r="J7" s="150" t="s">
        <v>109</v>
      </c>
      <c r="K7" s="151"/>
      <c r="L7" s="379"/>
      <c r="M7" s="373"/>
      <c r="N7" s="382"/>
      <c r="O7" s="149"/>
      <c r="P7" s="150" t="s">
        <v>109</v>
      </c>
      <c r="Q7" s="151"/>
      <c r="R7" s="149"/>
      <c r="S7" s="150" t="s">
        <v>109</v>
      </c>
      <c r="T7" s="151"/>
      <c r="U7" s="149"/>
      <c r="V7" s="309"/>
      <c r="W7" s="152"/>
      <c r="X7" s="153"/>
      <c r="Y7" s="309"/>
      <c r="Z7" s="152"/>
      <c r="AA7" s="153"/>
      <c r="AB7" s="309"/>
      <c r="AC7" s="152"/>
      <c r="AD7" s="311"/>
      <c r="AE7" s="312"/>
      <c r="AF7" s="188"/>
      <c r="AG7" s="153"/>
      <c r="AH7" s="315"/>
      <c r="AI7" s="316"/>
      <c r="AJ7" s="57"/>
      <c r="AK7" s="321">
        <v>5</v>
      </c>
      <c r="AL7" s="405" t="s">
        <v>159</v>
      </c>
      <c r="AM7" s="405"/>
      <c r="AN7" s="405"/>
      <c r="AO7" s="405"/>
      <c r="AP7" s="405"/>
      <c r="AQ7" s="405"/>
      <c r="AR7" s="136"/>
      <c r="AS7" s="149"/>
      <c r="AT7" s="204" t="s">
        <v>109</v>
      </c>
      <c r="AU7" s="151"/>
      <c r="AV7" s="379"/>
      <c r="AW7" s="404"/>
      <c r="AX7" s="382"/>
      <c r="AY7" s="149"/>
      <c r="AZ7" s="204" t="s">
        <v>109</v>
      </c>
      <c r="BA7" s="151"/>
      <c r="BB7" s="149"/>
      <c r="BC7" s="204"/>
      <c r="BD7" s="151"/>
      <c r="BE7" s="149"/>
      <c r="BF7" s="337"/>
      <c r="BG7" s="152"/>
      <c r="BH7" s="153"/>
      <c r="BI7" s="337"/>
      <c r="BJ7" s="152"/>
      <c r="BK7" s="153"/>
      <c r="BL7" s="337"/>
      <c r="BM7" s="152"/>
      <c r="BN7" s="311"/>
      <c r="BO7" s="331"/>
      <c r="BP7" s="205"/>
      <c r="BQ7" s="153"/>
      <c r="BR7" s="332"/>
      <c r="BS7" s="333"/>
    </row>
    <row r="8" spans="1:77" ht="22.25" customHeight="1" x14ac:dyDescent="0.25">
      <c r="A8" s="322"/>
      <c r="B8" s="378"/>
      <c r="C8" s="378"/>
      <c r="D8" s="378"/>
      <c r="E8" s="378"/>
      <c r="F8" s="378"/>
      <c r="G8" s="378"/>
      <c r="H8" s="134"/>
      <c r="I8" s="319" t="str">
        <f>IF(I7="","",IF(I7-K7&gt;0,"○",IF(I7-K7=0,"△","●")))</f>
        <v/>
      </c>
      <c r="J8" s="310"/>
      <c r="K8" s="320"/>
      <c r="L8" s="380"/>
      <c r="M8" s="381"/>
      <c r="N8" s="383"/>
      <c r="O8" s="319" t="str">
        <f>IF(O7="","",IF(O7-Q7&gt;0,"○",IF(O7-Q7=0,"△","●")))</f>
        <v/>
      </c>
      <c r="P8" s="310"/>
      <c r="Q8" s="320"/>
      <c r="R8" s="319" t="str">
        <f>IF(R7="","",IF(R7-T7&gt;0,"○",IF(R7-T7=0,"△","●")))</f>
        <v/>
      </c>
      <c r="S8" s="310"/>
      <c r="T8" s="320"/>
      <c r="U8" s="154"/>
      <c r="V8" s="310"/>
      <c r="W8" s="191"/>
      <c r="X8" s="190"/>
      <c r="Y8" s="310"/>
      <c r="Z8" s="191"/>
      <c r="AA8" s="190"/>
      <c r="AB8" s="310"/>
      <c r="AC8" s="191"/>
      <c r="AD8" s="313"/>
      <c r="AE8" s="314"/>
      <c r="AF8" s="189"/>
      <c r="AG8" s="190"/>
      <c r="AH8" s="317"/>
      <c r="AI8" s="318"/>
      <c r="AJ8" s="57"/>
      <c r="AK8" s="322"/>
      <c r="AL8" s="406"/>
      <c r="AM8" s="406"/>
      <c r="AN8" s="406"/>
      <c r="AO8" s="406"/>
      <c r="AP8" s="406"/>
      <c r="AQ8" s="406"/>
      <c r="AR8" s="134"/>
      <c r="AS8" s="319" t="str">
        <f>IF(AS7="","",IF(AS7-AU7&gt;0,"○",IF(AS7-AU7=0,"△","●")))</f>
        <v/>
      </c>
      <c r="AT8" s="310"/>
      <c r="AU8" s="320"/>
      <c r="AV8" s="380"/>
      <c r="AW8" s="381"/>
      <c r="AX8" s="383"/>
      <c r="AY8" s="319" t="str">
        <f>IF(AY7="","",IF(AY7-BA7&gt;0,"○",IF(AY7-BA7=0,"△","●")))</f>
        <v/>
      </c>
      <c r="AZ8" s="310"/>
      <c r="BA8" s="320"/>
      <c r="BB8" s="319"/>
      <c r="BC8" s="310"/>
      <c r="BD8" s="320"/>
      <c r="BE8" s="154"/>
      <c r="BF8" s="310"/>
      <c r="BG8" s="191"/>
      <c r="BH8" s="190"/>
      <c r="BI8" s="310"/>
      <c r="BJ8" s="191"/>
      <c r="BK8" s="190"/>
      <c r="BL8" s="310"/>
      <c r="BM8" s="191"/>
      <c r="BN8" s="313"/>
      <c r="BO8" s="314"/>
      <c r="BP8" s="189"/>
      <c r="BQ8" s="190"/>
      <c r="BR8" s="317"/>
      <c r="BS8" s="318"/>
    </row>
    <row r="9" spans="1:77" ht="22.25" customHeight="1" x14ac:dyDescent="0.25">
      <c r="A9" s="321">
        <v>3</v>
      </c>
      <c r="B9" s="384" t="s">
        <v>119</v>
      </c>
      <c r="C9" s="384"/>
      <c r="D9" s="384"/>
      <c r="E9" s="384"/>
      <c r="F9" s="384"/>
      <c r="G9" s="384"/>
      <c r="H9" s="136"/>
      <c r="I9" s="149"/>
      <c r="J9" s="150" t="s">
        <v>109</v>
      </c>
      <c r="K9" s="151"/>
      <c r="L9" s="149"/>
      <c r="M9" s="150" t="s">
        <v>109</v>
      </c>
      <c r="N9" s="151"/>
      <c r="O9" s="379"/>
      <c r="P9" s="373"/>
      <c r="Q9" s="382"/>
      <c r="R9" s="149"/>
      <c r="S9" s="150" t="s">
        <v>109</v>
      </c>
      <c r="T9" s="151"/>
      <c r="U9" s="149"/>
      <c r="V9" s="309"/>
      <c r="W9" s="152"/>
      <c r="X9" s="153"/>
      <c r="Y9" s="309"/>
      <c r="Z9" s="152"/>
      <c r="AA9" s="153"/>
      <c r="AB9" s="309"/>
      <c r="AC9" s="152"/>
      <c r="AD9" s="311"/>
      <c r="AE9" s="312"/>
      <c r="AF9" s="188"/>
      <c r="AG9" s="153"/>
      <c r="AH9" s="315"/>
      <c r="AI9" s="316"/>
      <c r="AJ9" s="57"/>
      <c r="AK9" s="321">
        <v>6</v>
      </c>
      <c r="AL9" s="407" t="s">
        <v>142</v>
      </c>
      <c r="AM9" s="407"/>
      <c r="AN9" s="407"/>
      <c r="AO9" s="407"/>
      <c r="AP9" s="407"/>
      <c r="AQ9" s="407"/>
      <c r="AR9" s="136"/>
      <c r="AS9" s="149"/>
      <c r="AT9" s="204" t="s">
        <v>109</v>
      </c>
      <c r="AU9" s="151"/>
      <c r="AV9" s="149"/>
      <c r="AW9" s="204" t="s">
        <v>109</v>
      </c>
      <c r="AX9" s="151"/>
      <c r="AY9" s="379"/>
      <c r="AZ9" s="404"/>
      <c r="BA9" s="382"/>
      <c r="BB9" s="149"/>
      <c r="BC9" s="204"/>
      <c r="BD9" s="151"/>
      <c r="BE9" s="149"/>
      <c r="BF9" s="337"/>
      <c r="BG9" s="152"/>
      <c r="BH9" s="153"/>
      <c r="BI9" s="337"/>
      <c r="BJ9" s="152"/>
      <c r="BK9" s="153"/>
      <c r="BL9" s="337"/>
      <c r="BM9" s="152"/>
      <c r="BN9" s="311"/>
      <c r="BO9" s="331"/>
      <c r="BP9" s="205"/>
      <c r="BQ9" s="153"/>
      <c r="BR9" s="332"/>
      <c r="BS9" s="333"/>
      <c r="BU9" s="198"/>
      <c r="BV9" s="198"/>
      <c r="BW9" s="198"/>
      <c r="BX9" s="198"/>
      <c r="BY9" s="198"/>
    </row>
    <row r="10" spans="1:77" ht="22.25" customHeight="1" x14ac:dyDescent="0.25">
      <c r="A10" s="322"/>
      <c r="B10" s="385"/>
      <c r="C10" s="385"/>
      <c r="D10" s="385"/>
      <c r="E10" s="385"/>
      <c r="F10" s="385"/>
      <c r="G10" s="385"/>
      <c r="H10" s="134"/>
      <c r="I10" s="319" t="str">
        <f>IF(I9="","",IF(I9-K9&gt;0,"○",IF(I9-K9=0,"△","●")))</f>
        <v/>
      </c>
      <c r="J10" s="310"/>
      <c r="K10" s="320"/>
      <c r="L10" s="319" t="str">
        <f>IF(L9="","",IF(L9-N9&gt;0,"○",IF(L9-N9=0,"△","●")))</f>
        <v/>
      </c>
      <c r="M10" s="310"/>
      <c r="N10" s="320"/>
      <c r="O10" s="380"/>
      <c r="P10" s="381"/>
      <c r="Q10" s="383"/>
      <c r="R10" s="319" t="str">
        <f>IF(R9="","",IF(R9-T9&gt;0,"○",IF(R9-T9=0,"△","●")))</f>
        <v/>
      </c>
      <c r="S10" s="310"/>
      <c r="T10" s="320"/>
      <c r="U10" s="154"/>
      <c r="V10" s="310"/>
      <c r="W10" s="191"/>
      <c r="X10" s="190"/>
      <c r="Y10" s="310"/>
      <c r="Z10" s="191"/>
      <c r="AA10" s="190"/>
      <c r="AB10" s="310"/>
      <c r="AC10" s="191"/>
      <c r="AD10" s="313"/>
      <c r="AE10" s="314"/>
      <c r="AF10" s="189"/>
      <c r="AG10" s="190"/>
      <c r="AH10" s="317"/>
      <c r="AI10" s="318"/>
      <c r="AJ10" s="57"/>
      <c r="AK10" s="322"/>
      <c r="AL10" s="408"/>
      <c r="AM10" s="408"/>
      <c r="AN10" s="408"/>
      <c r="AO10" s="408"/>
      <c r="AP10" s="408"/>
      <c r="AQ10" s="408"/>
      <c r="AR10" s="134"/>
      <c r="AS10" s="319" t="str">
        <f>IF(AS9="","",IF(AS9-AU9&gt;0,"○",IF(AS9-AU9=0,"△","●")))</f>
        <v/>
      </c>
      <c r="AT10" s="310"/>
      <c r="AU10" s="320"/>
      <c r="AV10" s="319" t="str">
        <f>IF(AV9="","",IF(AV9-AX9&gt;0,"○",IF(AV9-AX9=0,"△","●")))</f>
        <v/>
      </c>
      <c r="AW10" s="310"/>
      <c r="AX10" s="320"/>
      <c r="AY10" s="380"/>
      <c r="AZ10" s="381"/>
      <c r="BA10" s="383"/>
      <c r="BB10" s="319"/>
      <c r="BC10" s="310"/>
      <c r="BD10" s="320"/>
      <c r="BE10" s="154"/>
      <c r="BF10" s="310"/>
      <c r="BG10" s="191"/>
      <c r="BH10" s="190"/>
      <c r="BI10" s="310"/>
      <c r="BJ10" s="191"/>
      <c r="BK10" s="190"/>
      <c r="BL10" s="310"/>
      <c r="BM10" s="191"/>
      <c r="BN10" s="313"/>
      <c r="BO10" s="314"/>
      <c r="BP10" s="189"/>
      <c r="BQ10" s="190"/>
      <c r="BR10" s="334"/>
      <c r="BS10" s="335"/>
    </row>
    <row r="11" spans="1:77" ht="22.25" customHeight="1" x14ac:dyDescent="0.25">
      <c r="A11" s="321">
        <v>4</v>
      </c>
      <c r="B11" s="386" t="s">
        <v>105</v>
      </c>
      <c r="C11" s="386"/>
      <c r="D11" s="386"/>
      <c r="E11" s="386"/>
      <c r="F11" s="386"/>
      <c r="G11" s="386"/>
      <c r="H11" s="136"/>
      <c r="I11" s="149"/>
      <c r="J11" s="150" t="s">
        <v>109</v>
      </c>
      <c r="K11" s="151"/>
      <c r="L11" s="149"/>
      <c r="M11" s="150" t="s">
        <v>109</v>
      </c>
      <c r="N11" s="151"/>
      <c r="O11" s="155"/>
      <c r="P11" s="150" t="s">
        <v>109</v>
      </c>
      <c r="Q11" s="156"/>
      <c r="R11" s="379"/>
      <c r="S11" s="373"/>
      <c r="T11" s="382"/>
      <c r="U11" s="149"/>
      <c r="V11" s="309"/>
      <c r="W11" s="152"/>
      <c r="X11" s="153"/>
      <c r="Y11" s="309"/>
      <c r="Z11" s="152"/>
      <c r="AA11" s="153"/>
      <c r="AB11" s="309"/>
      <c r="AC11" s="152"/>
      <c r="AD11" s="311"/>
      <c r="AE11" s="312"/>
      <c r="AF11" s="188"/>
      <c r="AG11" s="153"/>
      <c r="AH11" s="315"/>
      <c r="AI11" s="316"/>
      <c r="AJ11" s="57"/>
      <c r="AK11" s="199"/>
      <c r="AL11" s="207"/>
      <c r="AM11" s="207"/>
      <c r="AN11" s="207"/>
      <c r="AO11" s="207"/>
      <c r="AP11" s="207"/>
      <c r="AQ11" s="207"/>
      <c r="AR11" s="200"/>
      <c r="AS11" s="201"/>
      <c r="AT11" s="201"/>
      <c r="AU11" s="201"/>
      <c r="AV11" s="201"/>
      <c r="AW11" s="201"/>
      <c r="AX11" s="201"/>
      <c r="AY11" s="202"/>
      <c r="AZ11" s="201"/>
      <c r="BA11" s="202"/>
      <c r="BB11" s="201"/>
      <c r="BC11" s="201"/>
      <c r="BD11" s="201"/>
      <c r="BE11" s="201"/>
      <c r="BF11" s="201"/>
      <c r="BG11" s="206"/>
      <c r="BH11" s="206"/>
      <c r="BI11" s="201"/>
      <c r="BJ11" s="206"/>
      <c r="BK11" s="206"/>
      <c r="BL11" s="201"/>
      <c r="BM11" s="206"/>
      <c r="BN11" s="201"/>
      <c r="BO11" s="202"/>
      <c r="BP11" s="206"/>
      <c r="BQ11" s="206"/>
      <c r="BR11" s="202"/>
      <c r="BS11" s="202"/>
    </row>
    <row r="12" spans="1:77" ht="22.25" customHeight="1" x14ac:dyDescent="0.25">
      <c r="A12" s="322"/>
      <c r="B12" s="387"/>
      <c r="C12" s="387"/>
      <c r="D12" s="387"/>
      <c r="E12" s="387"/>
      <c r="F12" s="387"/>
      <c r="G12" s="387"/>
      <c r="H12" s="134"/>
      <c r="I12" s="319" t="str">
        <f>IF(I11="","",IF(I11-K11&gt;0,"○",IF(I11-K11=0,"△","●")))</f>
        <v/>
      </c>
      <c r="J12" s="310"/>
      <c r="K12" s="320"/>
      <c r="L12" s="319" t="str">
        <f>IF(L11="","",IF(L11-N11&gt;0,"○",IF(L11-N11=0,"△","●")))</f>
        <v/>
      </c>
      <c r="M12" s="310"/>
      <c r="N12" s="320"/>
      <c r="O12" s="319" t="str">
        <f>IF(O11="","",IF(O11-Q11&gt;0,"○",IF(O11-Q11=0,"△","●")))</f>
        <v/>
      </c>
      <c r="P12" s="310"/>
      <c r="Q12" s="320"/>
      <c r="R12" s="380"/>
      <c r="S12" s="381"/>
      <c r="T12" s="383"/>
      <c r="U12" s="154"/>
      <c r="V12" s="310"/>
      <c r="W12" s="191"/>
      <c r="X12" s="190"/>
      <c r="Y12" s="310"/>
      <c r="Z12" s="191"/>
      <c r="AA12" s="190"/>
      <c r="AB12" s="310"/>
      <c r="AC12" s="191"/>
      <c r="AD12" s="313"/>
      <c r="AE12" s="314"/>
      <c r="AF12" s="189"/>
      <c r="AG12" s="190"/>
      <c r="AH12" s="317"/>
      <c r="AI12" s="318"/>
      <c r="AJ12" s="57"/>
      <c r="AK12" s="203"/>
      <c r="AL12" s="207"/>
      <c r="AM12" s="207"/>
      <c r="AN12" s="207"/>
      <c r="AO12" s="207"/>
      <c r="AP12" s="207"/>
      <c r="AQ12" s="207"/>
      <c r="AR12" s="200"/>
      <c r="AS12" s="201"/>
      <c r="AT12" s="201"/>
      <c r="AU12" s="201"/>
      <c r="AV12" s="201"/>
      <c r="AW12" s="201"/>
      <c r="AX12" s="201"/>
      <c r="AY12" s="201"/>
      <c r="AZ12" s="201"/>
      <c r="BA12" s="201"/>
      <c r="BB12" s="201"/>
      <c r="BC12" s="201"/>
      <c r="BD12" s="201"/>
      <c r="BE12" s="201"/>
      <c r="BF12" s="201"/>
      <c r="BG12" s="206"/>
      <c r="BH12" s="206"/>
      <c r="BI12" s="201"/>
      <c r="BJ12" s="206"/>
      <c r="BK12" s="206"/>
      <c r="BL12" s="201"/>
      <c r="BM12" s="206"/>
      <c r="BN12" s="202"/>
      <c r="BO12" s="202"/>
      <c r="BP12" s="206"/>
      <c r="BQ12" s="206"/>
      <c r="BR12" s="202"/>
      <c r="BS12" s="202"/>
    </row>
    <row r="13" spans="1:77" ht="20.100000000000001" customHeight="1" x14ac:dyDescent="0.25"/>
    <row r="14" spans="1:77" ht="20.100000000000001" customHeight="1" x14ac:dyDescent="0.25">
      <c r="A14" s="307" t="s">
        <v>69</v>
      </c>
      <c r="B14" s="307"/>
      <c r="C14" s="307"/>
      <c r="D14" s="307"/>
      <c r="E14" s="307" t="s">
        <v>70</v>
      </c>
      <c r="F14" s="307"/>
      <c r="G14" s="307"/>
      <c r="H14" s="306" t="s">
        <v>170</v>
      </c>
      <c r="I14" s="306"/>
      <c r="J14" s="306"/>
      <c r="K14" s="306"/>
      <c r="L14" s="306"/>
      <c r="M14" s="306"/>
      <c r="N14" s="306"/>
      <c r="O14" s="306"/>
      <c r="P14" s="306"/>
      <c r="Q14" s="306"/>
      <c r="R14" s="306"/>
      <c r="S14" s="306"/>
      <c r="T14" s="306"/>
      <c r="U14" s="306"/>
      <c r="V14" s="306"/>
      <c r="W14" s="306"/>
      <c r="X14" s="306"/>
      <c r="Y14" s="306"/>
      <c r="Z14" s="306"/>
      <c r="AA14" s="306"/>
      <c r="AB14" s="306"/>
      <c r="AC14" s="306"/>
      <c r="AD14" s="306"/>
      <c r="AE14" s="307" t="s">
        <v>19</v>
      </c>
      <c r="AF14" s="307"/>
      <c r="AG14" s="307"/>
      <c r="AH14" s="307"/>
      <c r="AI14" s="307"/>
      <c r="AK14" s="307" t="s">
        <v>69</v>
      </c>
      <c r="AL14" s="307"/>
      <c r="AM14" s="307"/>
      <c r="AN14" s="307"/>
      <c r="AO14" s="307" t="s">
        <v>70</v>
      </c>
      <c r="AP14" s="307"/>
      <c r="AQ14" s="307"/>
      <c r="AR14" s="306" t="s">
        <v>171</v>
      </c>
      <c r="AS14" s="306"/>
      <c r="AT14" s="306"/>
      <c r="AU14" s="306"/>
      <c r="AV14" s="306"/>
      <c r="AW14" s="306"/>
      <c r="AX14" s="306"/>
      <c r="AY14" s="306"/>
      <c r="AZ14" s="306"/>
      <c r="BA14" s="306"/>
      <c r="BB14" s="306"/>
      <c r="BC14" s="306"/>
      <c r="BD14" s="306"/>
      <c r="BE14" s="306"/>
      <c r="BF14" s="306"/>
      <c r="BG14" s="306"/>
      <c r="BH14" s="306"/>
      <c r="BI14" s="306"/>
      <c r="BJ14" s="306"/>
      <c r="BK14" s="306"/>
      <c r="BL14" s="306"/>
      <c r="BM14" s="306"/>
      <c r="BN14" s="306"/>
      <c r="BO14" s="307" t="s">
        <v>19</v>
      </c>
      <c r="BP14" s="307"/>
      <c r="BQ14" s="307"/>
      <c r="BR14" s="307"/>
      <c r="BS14" s="307"/>
    </row>
    <row r="15" spans="1:77" ht="20.100000000000001" customHeight="1" x14ac:dyDescent="0.25">
      <c r="A15" s="308"/>
      <c r="B15" s="308"/>
      <c r="C15" s="308"/>
      <c r="D15" s="308"/>
      <c r="E15" s="307"/>
      <c r="F15" s="307"/>
      <c r="G15" s="307"/>
      <c r="H15" s="306"/>
      <c r="I15" s="306"/>
      <c r="J15" s="306"/>
      <c r="K15" s="306"/>
      <c r="L15" s="306"/>
      <c r="M15" s="306"/>
      <c r="N15" s="306"/>
      <c r="O15" s="306"/>
      <c r="P15" s="306"/>
      <c r="Q15" s="306"/>
      <c r="R15" s="306"/>
      <c r="S15" s="306"/>
      <c r="T15" s="306"/>
      <c r="U15" s="306"/>
      <c r="V15" s="306"/>
      <c r="W15" s="306"/>
      <c r="X15" s="306"/>
      <c r="Y15" s="306"/>
      <c r="Z15" s="306"/>
      <c r="AA15" s="306"/>
      <c r="AB15" s="306"/>
      <c r="AC15" s="306"/>
      <c r="AD15" s="306"/>
      <c r="AE15" s="307" t="s">
        <v>20</v>
      </c>
      <c r="AF15" s="307"/>
      <c r="AG15" s="307"/>
      <c r="AH15" s="307"/>
      <c r="AI15" s="307"/>
      <c r="AK15" s="307"/>
      <c r="AL15" s="307"/>
      <c r="AM15" s="307"/>
      <c r="AN15" s="307"/>
      <c r="AO15" s="307"/>
      <c r="AP15" s="307"/>
      <c r="AQ15" s="307"/>
      <c r="AR15" s="306"/>
      <c r="AS15" s="306"/>
      <c r="AT15" s="306"/>
      <c r="AU15" s="306"/>
      <c r="AV15" s="306"/>
      <c r="AW15" s="306"/>
      <c r="AX15" s="306"/>
      <c r="AY15" s="306"/>
      <c r="AZ15" s="306"/>
      <c r="BA15" s="306"/>
      <c r="BB15" s="306"/>
      <c r="BC15" s="306"/>
      <c r="BD15" s="306"/>
      <c r="BE15" s="306"/>
      <c r="BF15" s="306"/>
      <c r="BG15" s="306"/>
      <c r="BH15" s="306"/>
      <c r="BI15" s="306"/>
      <c r="BJ15" s="306"/>
      <c r="BK15" s="306"/>
      <c r="BL15" s="306"/>
      <c r="BM15" s="306"/>
      <c r="BN15" s="306"/>
      <c r="BO15" s="307" t="s">
        <v>20</v>
      </c>
      <c r="BP15" s="307"/>
      <c r="BQ15" s="307"/>
      <c r="BR15" s="307"/>
      <c r="BS15" s="307"/>
    </row>
    <row r="16" spans="1:77" ht="20.100000000000001" customHeight="1" x14ac:dyDescent="0.25">
      <c r="A16" s="294" t="s">
        <v>126</v>
      </c>
      <c r="B16" s="295"/>
      <c r="C16" s="295"/>
      <c r="D16" s="296"/>
      <c r="E16" s="303">
        <v>0.39583333333333331</v>
      </c>
      <c r="F16" s="304"/>
      <c r="G16" s="304"/>
      <c r="H16" s="388" t="str">
        <f>B5</f>
        <v>玉諸SSS</v>
      </c>
      <c r="I16" s="388"/>
      <c r="J16" s="388"/>
      <c r="K16" s="388"/>
      <c r="L16" s="388"/>
      <c r="M16" s="388"/>
      <c r="N16" s="388"/>
      <c r="O16" s="280"/>
      <c r="P16" s="280"/>
      <c r="Q16" s="300" t="s">
        <v>71</v>
      </c>
      <c r="R16" s="137"/>
      <c r="S16" s="138" t="s">
        <v>72</v>
      </c>
      <c r="T16" s="137"/>
      <c r="U16" s="301" t="s">
        <v>73</v>
      </c>
      <c r="V16" s="280"/>
      <c r="W16" s="280"/>
      <c r="X16" s="392" t="str">
        <f>B7</f>
        <v>山城SSS</v>
      </c>
      <c r="Y16" s="392"/>
      <c r="Z16" s="392"/>
      <c r="AA16" s="392"/>
      <c r="AB16" s="392"/>
      <c r="AC16" s="392"/>
      <c r="AD16" s="392"/>
      <c r="AE16" s="366" t="s">
        <v>118</v>
      </c>
      <c r="AF16" s="366"/>
      <c r="AG16" s="366"/>
      <c r="AH16" s="366"/>
      <c r="AI16" s="366"/>
      <c r="AK16" s="294" t="s">
        <v>126</v>
      </c>
      <c r="AL16" s="295"/>
      <c r="AM16" s="295"/>
      <c r="AN16" s="296"/>
      <c r="AO16" s="303">
        <v>0.39583333333333331</v>
      </c>
      <c r="AP16" s="304"/>
      <c r="AQ16" s="304"/>
      <c r="AR16" s="409" t="str">
        <f>B9</f>
        <v>VF甲府</v>
      </c>
      <c r="AS16" s="409"/>
      <c r="AT16" s="409"/>
      <c r="AU16" s="409"/>
      <c r="AV16" s="409"/>
      <c r="AW16" s="409"/>
      <c r="AX16" s="409"/>
      <c r="AY16" s="280"/>
      <c r="AZ16" s="280"/>
      <c r="BA16" s="300" t="s">
        <v>71</v>
      </c>
      <c r="BB16" s="137"/>
      <c r="BC16" s="138" t="s">
        <v>72</v>
      </c>
      <c r="BD16" s="137"/>
      <c r="BE16" s="301" t="s">
        <v>73</v>
      </c>
      <c r="BF16" s="280"/>
      <c r="BG16" s="280"/>
      <c r="BH16" s="411" t="str">
        <f>B11</f>
        <v>Uスポーツ</v>
      </c>
      <c r="BI16" s="411"/>
      <c r="BJ16" s="411"/>
      <c r="BK16" s="411"/>
      <c r="BL16" s="411"/>
      <c r="BM16" s="411"/>
      <c r="BN16" s="411"/>
      <c r="BO16" s="361" t="s">
        <v>122</v>
      </c>
      <c r="BP16" s="361"/>
      <c r="BQ16" s="361"/>
      <c r="BR16" s="361"/>
      <c r="BS16" s="361"/>
    </row>
    <row r="17" spans="1:78" ht="20.100000000000001" customHeight="1" x14ac:dyDescent="0.25">
      <c r="A17" s="269" t="s">
        <v>56</v>
      </c>
      <c r="B17" s="270"/>
      <c r="C17" s="270"/>
      <c r="D17" s="271"/>
      <c r="E17" s="303"/>
      <c r="F17" s="297"/>
      <c r="G17" s="297"/>
      <c r="H17" s="389"/>
      <c r="I17" s="389"/>
      <c r="J17" s="389"/>
      <c r="K17" s="389"/>
      <c r="L17" s="389"/>
      <c r="M17" s="389"/>
      <c r="N17" s="389"/>
      <c r="O17" s="281"/>
      <c r="P17" s="281"/>
      <c r="Q17" s="284"/>
      <c r="R17" s="116"/>
      <c r="S17" s="117" t="s">
        <v>72</v>
      </c>
      <c r="T17" s="116"/>
      <c r="U17" s="287"/>
      <c r="V17" s="281"/>
      <c r="W17" s="281"/>
      <c r="X17" s="393"/>
      <c r="Y17" s="393"/>
      <c r="Z17" s="393"/>
      <c r="AA17" s="393"/>
      <c r="AB17" s="393"/>
      <c r="AC17" s="393"/>
      <c r="AD17" s="393"/>
      <c r="AE17" s="360" t="s">
        <v>146</v>
      </c>
      <c r="AF17" s="360"/>
      <c r="AG17" s="360"/>
      <c r="AH17" s="360"/>
      <c r="AI17" s="360"/>
      <c r="AK17" s="269" t="s">
        <v>56</v>
      </c>
      <c r="AL17" s="270"/>
      <c r="AM17" s="270"/>
      <c r="AN17" s="271"/>
      <c r="AO17" s="303"/>
      <c r="AP17" s="297"/>
      <c r="AQ17" s="297"/>
      <c r="AR17" s="410"/>
      <c r="AS17" s="410"/>
      <c r="AT17" s="410"/>
      <c r="AU17" s="410"/>
      <c r="AV17" s="410"/>
      <c r="AW17" s="410"/>
      <c r="AX17" s="410"/>
      <c r="AY17" s="281"/>
      <c r="AZ17" s="281"/>
      <c r="BA17" s="284"/>
      <c r="BB17" s="116"/>
      <c r="BC17" s="117" t="s">
        <v>72</v>
      </c>
      <c r="BD17" s="116"/>
      <c r="BE17" s="287"/>
      <c r="BF17" s="281"/>
      <c r="BG17" s="281"/>
      <c r="BH17" s="399"/>
      <c r="BI17" s="399"/>
      <c r="BJ17" s="399"/>
      <c r="BK17" s="399"/>
      <c r="BL17" s="399"/>
      <c r="BM17" s="399"/>
      <c r="BN17" s="399"/>
      <c r="BO17" s="359" t="s">
        <v>120</v>
      </c>
      <c r="BP17" s="359"/>
      <c r="BQ17" s="359"/>
      <c r="BR17" s="359"/>
      <c r="BS17" s="359"/>
    </row>
    <row r="18" spans="1:78" ht="20.100000000000001" customHeight="1" x14ac:dyDescent="0.25">
      <c r="A18" s="272"/>
      <c r="B18" s="273"/>
      <c r="C18" s="273"/>
      <c r="D18" s="274"/>
      <c r="E18" s="303"/>
      <c r="F18" s="297"/>
      <c r="G18" s="297"/>
      <c r="H18" s="389"/>
      <c r="I18" s="389"/>
      <c r="J18" s="389"/>
      <c r="K18" s="389"/>
      <c r="L18" s="389"/>
      <c r="M18" s="389"/>
      <c r="N18" s="389"/>
      <c r="O18" s="282"/>
      <c r="P18" s="282"/>
      <c r="Q18" s="285"/>
      <c r="R18" s="118"/>
      <c r="S18" s="119" t="s">
        <v>72</v>
      </c>
      <c r="T18" s="118"/>
      <c r="U18" s="288"/>
      <c r="V18" s="282"/>
      <c r="W18" s="282"/>
      <c r="X18" s="393"/>
      <c r="Y18" s="393"/>
      <c r="Z18" s="393"/>
      <c r="AA18" s="393"/>
      <c r="AB18" s="393"/>
      <c r="AC18" s="393"/>
      <c r="AD18" s="393"/>
      <c r="AE18" s="277"/>
      <c r="AF18" s="278"/>
      <c r="AG18" s="278"/>
      <c r="AH18" s="278"/>
      <c r="AI18" s="279"/>
      <c r="AK18" s="272"/>
      <c r="AL18" s="273"/>
      <c r="AM18" s="273"/>
      <c r="AN18" s="274"/>
      <c r="AO18" s="303"/>
      <c r="AP18" s="297"/>
      <c r="AQ18" s="297"/>
      <c r="AR18" s="410"/>
      <c r="AS18" s="410"/>
      <c r="AT18" s="410"/>
      <c r="AU18" s="410"/>
      <c r="AV18" s="410"/>
      <c r="AW18" s="410"/>
      <c r="AX18" s="410"/>
      <c r="AY18" s="282"/>
      <c r="AZ18" s="282"/>
      <c r="BA18" s="285"/>
      <c r="BB18" s="118"/>
      <c r="BC18" s="119" t="s">
        <v>72</v>
      </c>
      <c r="BD18" s="118"/>
      <c r="BE18" s="288"/>
      <c r="BF18" s="282"/>
      <c r="BG18" s="282"/>
      <c r="BH18" s="399"/>
      <c r="BI18" s="399"/>
      <c r="BJ18" s="399"/>
      <c r="BK18" s="399"/>
      <c r="BL18" s="399"/>
      <c r="BM18" s="399"/>
      <c r="BN18" s="399"/>
      <c r="BO18" s="277"/>
      <c r="BP18" s="278"/>
      <c r="BQ18" s="278"/>
      <c r="BR18" s="278"/>
      <c r="BS18" s="279"/>
      <c r="BU18" s="364"/>
      <c r="BV18" s="364"/>
      <c r="BW18" s="364"/>
      <c r="BX18" s="364"/>
      <c r="BY18" s="364"/>
      <c r="BZ18" s="58"/>
    </row>
    <row r="19" spans="1:78" ht="20.100000000000001" customHeight="1" x14ac:dyDescent="0.25">
      <c r="A19" s="294" t="s">
        <v>129</v>
      </c>
      <c r="B19" s="295"/>
      <c r="C19" s="295"/>
      <c r="D19" s="296"/>
      <c r="E19" s="297">
        <v>0.43055555555555558</v>
      </c>
      <c r="F19" s="297"/>
      <c r="G19" s="297"/>
      <c r="H19" s="390" t="str">
        <f>AL5</f>
        <v>石田SSS</v>
      </c>
      <c r="I19" s="390"/>
      <c r="J19" s="390"/>
      <c r="K19" s="390"/>
      <c r="L19" s="390"/>
      <c r="M19" s="390"/>
      <c r="N19" s="390"/>
      <c r="O19" s="280"/>
      <c r="P19" s="280"/>
      <c r="Q19" s="283" t="s">
        <v>71</v>
      </c>
      <c r="R19" s="137"/>
      <c r="S19" s="138" t="s">
        <v>72</v>
      </c>
      <c r="T19" s="137"/>
      <c r="U19" s="286" t="s">
        <v>73</v>
      </c>
      <c r="V19" s="280"/>
      <c r="W19" s="280"/>
      <c r="X19" s="391" t="str">
        <f>AL7</f>
        <v>レドンドFC</v>
      </c>
      <c r="Y19" s="391"/>
      <c r="Z19" s="391"/>
      <c r="AA19" s="391"/>
      <c r="AB19" s="391"/>
      <c r="AC19" s="391"/>
      <c r="AD19" s="391"/>
      <c r="AE19" s="365" t="s">
        <v>121</v>
      </c>
      <c r="AF19" s="365"/>
      <c r="AG19" s="365"/>
      <c r="AH19" s="365"/>
      <c r="AI19" s="365"/>
      <c r="AK19" s="294" t="s">
        <v>129</v>
      </c>
      <c r="AL19" s="295"/>
      <c r="AM19" s="295"/>
      <c r="AN19" s="296"/>
      <c r="AO19" s="297">
        <v>0.43055555555555558</v>
      </c>
      <c r="AP19" s="297"/>
      <c r="AQ19" s="297"/>
      <c r="AR19" s="299"/>
      <c r="AS19" s="299"/>
      <c r="AT19" s="299"/>
      <c r="AU19" s="299"/>
      <c r="AV19" s="299"/>
      <c r="AW19" s="299"/>
      <c r="AX19" s="299"/>
      <c r="AY19" s="280"/>
      <c r="AZ19" s="280"/>
      <c r="BA19" s="283" t="s">
        <v>71</v>
      </c>
      <c r="BB19" s="137"/>
      <c r="BC19" s="138" t="s">
        <v>72</v>
      </c>
      <c r="BD19" s="137"/>
      <c r="BE19" s="286" t="s">
        <v>73</v>
      </c>
      <c r="BF19" s="280"/>
      <c r="BG19" s="280"/>
      <c r="BH19" s="299"/>
      <c r="BI19" s="299"/>
      <c r="BJ19" s="299"/>
      <c r="BK19" s="299"/>
      <c r="BL19" s="299"/>
      <c r="BM19" s="299"/>
      <c r="BN19" s="299"/>
      <c r="BO19" s="291"/>
      <c r="BP19" s="292"/>
      <c r="BQ19" s="292"/>
      <c r="BR19" s="292"/>
      <c r="BS19" s="293"/>
      <c r="BU19" s="58"/>
      <c r="BV19" s="58"/>
      <c r="BW19" s="58"/>
      <c r="BX19" s="58"/>
      <c r="BY19" s="58"/>
      <c r="BZ19" s="58"/>
    </row>
    <row r="20" spans="1:78" ht="20.100000000000001" customHeight="1" x14ac:dyDescent="0.25">
      <c r="A20" s="269" t="s">
        <v>57</v>
      </c>
      <c r="B20" s="270"/>
      <c r="C20" s="270"/>
      <c r="D20" s="271"/>
      <c r="E20" s="297"/>
      <c r="F20" s="297"/>
      <c r="G20" s="297"/>
      <c r="H20" s="390"/>
      <c r="I20" s="390"/>
      <c r="J20" s="390"/>
      <c r="K20" s="390"/>
      <c r="L20" s="390"/>
      <c r="M20" s="390"/>
      <c r="N20" s="390"/>
      <c r="O20" s="281"/>
      <c r="P20" s="281"/>
      <c r="Q20" s="284"/>
      <c r="R20" s="116"/>
      <c r="S20" s="117" t="s">
        <v>72</v>
      </c>
      <c r="T20" s="116"/>
      <c r="U20" s="287"/>
      <c r="V20" s="281"/>
      <c r="W20" s="281"/>
      <c r="X20" s="391"/>
      <c r="Y20" s="391"/>
      <c r="Z20" s="391"/>
      <c r="AA20" s="391"/>
      <c r="AB20" s="391"/>
      <c r="AC20" s="391"/>
      <c r="AD20" s="391"/>
      <c r="AE20" s="357" t="s">
        <v>123</v>
      </c>
      <c r="AF20" s="357"/>
      <c r="AG20" s="357"/>
      <c r="AH20" s="357"/>
      <c r="AI20" s="357"/>
      <c r="AK20" s="269" t="s">
        <v>57</v>
      </c>
      <c r="AL20" s="270"/>
      <c r="AM20" s="270"/>
      <c r="AN20" s="271"/>
      <c r="AO20" s="297"/>
      <c r="AP20" s="297"/>
      <c r="AQ20" s="297"/>
      <c r="AR20" s="299"/>
      <c r="AS20" s="299"/>
      <c r="AT20" s="299"/>
      <c r="AU20" s="299"/>
      <c r="AV20" s="299"/>
      <c r="AW20" s="299"/>
      <c r="AX20" s="299"/>
      <c r="AY20" s="281"/>
      <c r="AZ20" s="281"/>
      <c r="BA20" s="284"/>
      <c r="BB20" s="116"/>
      <c r="BC20" s="117" t="s">
        <v>72</v>
      </c>
      <c r="BD20" s="116"/>
      <c r="BE20" s="287"/>
      <c r="BF20" s="281"/>
      <c r="BG20" s="281"/>
      <c r="BH20" s="299"/>
      <c r="BI20" s="299"/>
      <c r="BJ20" s="299"/>
      <c r="BK20" s="299"/>
      <c r="BL20" s="299"/>
      <c r="BM20" s="299"/>
      <c r="BN20" s="299"/>
      <c r="BO20" s="139"/>
      <c r="BP20" s="140"/>
      <c r="BQ20" s="140"/>
      <c r="BR20" s="140"/>
      <c r="BS20" s="141"/>
      <c r="BU20" s="362"/>
      <c r="BV20" s="362"/>
      <c r="BW20" s="362"/>
      <c r="BX20" s="362"/>
      <c r="BY20" s="362"/>
      <c r="BZ20" s="58"/>
    </row>
    <row r="21" spans="1:78" ht="20.100000000000001" customHeight="1" x14ac:dyDescent="0.25">
      <c r="A21" s="272"/>
      <c r="B21" s="273"/>
      <c r="C21" s="273"/>
      <c r="D21" s="274"/>
      <c r="E21" s="297"/>
      <c r="F21" s="297"/>
      <c r="G21" s="297"/>
      <c r="H21" s="390"/>
      <c r="I21" s="390"/>
      <c r="J21" s="390"/>
      <c r="K21" s="390"/>
      <c r="L21" s="390"/>
      <c r="M21" s="390"/>
      <c r="N21" s="390"/>
      <c r="O21" s="282"/>
      <c r="P21" s="282"/>
      <c r="Q21" s="285"/>
      <c r="R21" s="118"/>
      <c r="S21" s="119" t="s">
        <v>72</v>
      </c>
      <c r="T21" s="118"/>
      <c r="U21" s="288"/>
      <c r="V21" s="282"/>
      <c r="W21" s="282"/>
      <c r="X21" s="391"/>
      <c r="Y21" s="391"/>
      <c r="Z21" s="391"/>
      <c r="AA21" s="391"/>
      <c r="AB21" s="391"/>
      <c r="AC21" s="391"/>
      <c r="AD21" s="391"/>
      <c r="AE21" s="277"/>
      <c r="AF21" s="278"/>
      <c r="AG21" s="278"/>
      <c r="AH21" s="278"/>
      <c r="AI21" s="279"/>
      <c r="AK21" s="272"/>
      <c r="AL21" s="273"/>
      <c r="AM21" s="273"/>
      <c r="AN21" s="274"/>
      <c r="AO21" s="297"/>
      <c r="AP21" s="297"/>
      <c r="AQ21" s="297"/>
      <c r="AR21" s="299"/>
      <c r="AS21" s="299"/>
      <c r="AT21" s="299"/>
      <c r="AU21" s="299"/>
      <c r="AV21" s="299"/>
      <c r="AW21" s="299"/>
      <c r="AX21" s="299"/>
      <c r="AY21" s="282"/>
      <c r="AZ21" s="282"/>
      <c r="BA21" s="285"/>
      <c r="BB21" s="118"/>
      <c r="BC21" s="119" t="s">
        <v>72</v>
      </c>
      <c r="BD21" s="118"/>
      <c r="BE21" s="288"/>
      <c r="BF21" s="282"/>
      <c r="BG21" s="282"/>
      <c r="BH21" s="299"/>
      <c r="BI21" s="299"/>
      <c r="BJ21" s="299"/>
      <c r="BK21" s="299"/>
      <c r="BL21" s="299"/>
      <c r="BM21" s="299"/>
      <c r="BN21" s="299"/>
      <c r="BO21" s="277"/>
      <c r="BP21" s="278"/>
      <c r="BQ21" s="278"/>
      <c r="BR21" s="278"/>
      <c r="BS21" s="279"/>
      <c r="BU21" s="58"/>
      <c r="BV21" s="58"/>
      <c r="BW21" s="58"/>
      <c r="BX21" s="58"/>
      <c r="BY21" s="58"/>
      <c r="BZ21" s="58"/>
    </row>
    <row r="22" spans="1:78" ht="20.100000000000001" customHeight="1" x14ac:dyDescent="0.25">
      <c r="A22" s="294" t="s">
        <v>132</v>
      </c>
      <c r="B22" s="295"/>
      <c r="C22" s="295"/>
      <c r="D22" s="296"/>
      <c r="E22" s="297">
        <v>0.46527777777777773</v>
      </c>
      <c r="F22" s="297"/>
      <c r="G22" s="297"/>
      <c r="H22" s="389" t="str">
        <f>B5</f>
        <v>玉諸SSS</v>
      </c>
      <c r="I22" s="389"/>
      <c r="J22" s="389"/>
      <c r="K22" s="389"/>
      <c r="L22" s="389"/>
      <c r="M22" s="389"/>
      <c r="N22" s="389"/>
      <c r="O22" s="280"/>
      <c r="P22" s="280"/>
      <c r="Q22" s="283" t="s">
        <v>71</v>
      </c>
      <c r="R22" s="137"/>
      <c r="S22" s="138" t="s">
        <v>72</v>
      </c>
      <c r="T22" s="137"/>
      <c r="U22" s="286" t="s">
        <v>73</v>
      </c>
      <c r="V22" s="280"/>
      <c r="W22" s="280"/>
      <c r="X22" s="400" t="str">
        <f>B9</f>
        <v>VF甲府</v>
      </c>
      <c r="Y22" s="400"/>
      <c r="Z22" s="400"/>
      <c r="AA22" s="400"/>
      <c r="AB22" s="400"/>
      <c r="AC22" s="400"/>
      <c r="AD22" s="400"/>
      <c r="AE22" s="360" t="s">
        <v>146</v>
      </c>
      <c r="AF22" s="360"/>
      <c r="AG22" s="360"/>
      <c r="AH22" s="360"/>
      <c r="AI22" s="360"/>
      <c r="AK22" s="294" t="s">
        <v>132</v>
      </c>
      <c r="AL22" s="295"/>
      <c r="AM22" s="295"/>
      <c r="AN22" s="296"/>
      <c r="AO22" s="297">
        <v>0.46527777777777773</v>
      </c>
      <c r="AP22" s="297"/>
      <c r="AQ22" s="297"/>
      <c r="AR22" s="412" t="str">
        <f>B7</f>
        <v>山城SSS</v>
      </c>
      <c r="AS22" s="412"/>
      <c r="AT22" s="412"/>
      <c r="AU22" s="412"/>
      <c r="AV22" s="412"/>
      <c r="AW22" s="412"/>
      <c r="AX22" s="412"/>
      <c r="AY22" s="280"/>
      <c r="AZ22" s="280"/>
      <c r="BA22" s="283" t="s">
        <v>71</v>
      </c>
      <c r="BB22" s="137"/>
      <c r="BC22" s="138" t="s">
        <v>72</v>
      </c>
      <c r="BD22" s="137"/>
      <c r="BE22" s="286" t="s">
        <v>73</v>
      </c>
      <c r="BF22" s="280"/>
      <c r="BG22" s="280"/>
      <c r="BH22" s="399" t="str">
        <f>B11</f>
        <v>Uスポーツ</v>
      </c>
      <c r="BI22" s="399"/>
      <c r="BJ22" s="399"/>
      <c r="BK22" s="399"/>
      <c r="BL22" s="399"/>
      <c r="BM22" s="399"/>
      <c r="BN22" s="399"/>
      <c r="BO22" s="363" t="s">
        <v>119</v>
      </c>
      <c r="BP22" s="363"/>
      <c r="BQ22" s="363"/>
      <c r="BR22" s="363"/>
      <c r="BS22" s="363"/>
      <c r="BU22" s="358"/>
      <c r="BV22" s="358"/>
      <c r="BW22" s="358"/>
      <c r="BX22" s="358"/>
      <c r="BY22" s="358"/>
      <c r="BZ22" s="58"/>
    </row>
    <row r="23" spans="1:78" ht="20.100000000000001" customHeight="1" x14ac:dyDescent="0.25">
      <c r="A23" s="269" t="s">
        <v>56</v>
      </c>
      <c r="B23" s="270"/>
      <c r="C23" s="270"/>
      <c r="D23" s="271"/>
      <c r="E23" s="297"/>
      <c r="F23" s="297"/>
      <c r="G23" s="297"/>
      <c r="H23" s="389"/>
      <c r="I23" s="389"/>
      <c r="J23" s="389"/>
      <c r="K23" s="389"/>
      <c r="L23" s="389"/>
      <c r="M23" s="389"/>
      <c r="N23" s="389"/>
      <c r="O23" s="281"/>
      <c r="P23" s="281"/>
      <c r="Q23" s="284"/>
      <c r="R23" s="116"/>
      <c r="S23" s="117" t="s">
        <v>72</v>
      </c>
      <c r="T23" s="116"/>
      <c r="U23" s="287"/>
      <c r="V23" s="281"/>
      <c r="W23" s="281"/>
      <c r="X23" s="400"/>
      <c r="Y23" s="400"/>
      <c r="Z23" s="400"/>
      <c r="AA23" s="400"/>
      <c r="AB23" s="400"/>
      <c r="AC23" s="400"/>
      <c r="AD23" s="400"/>
      <c r="AE23" s="361" t="s">
        <v>162</v>
      </c>
      <c r="AF23" s="361"/>
      <c r="AG23" s="361"/>
      <c r="AH23" s="361"/>
      <c r="AI23" s="361"/>
      <c r="AK23" s="269" t="s">
        <v>56</v>
      </c>
      <c r="AL23" s="270"/>
      <c r="AM23" s="270"/>
      <c r="AN23" s="271"/>
      <c r="AO23" s="297"/>
      <c r="AP23" s="297"/>
      <c r="AQ23" s="297"/>
      <c r="AR23" s="412"/>
      <c r="AS23" s="412"/>
      <c r="AT23" s="412"/>
      <c r="AU23" s="412"/>
      <c r="AV23" s="412"/>
      <c r="AW23" s="412"/>
      <c r="AX23" s="412"/>
      <c r="AY23" s="281"/>
      <c r="AZ23" s="281"/>
      <c r="BA23" s="284"/>
      <c r="BB23" s="116"/>
      <c r="BC23" s="117" t="s">
        <v>72</v>
      </c>
      <c r="BD23" s="116"/>
      <c r="BE23" s="287"/>
      <c r="BF23" s="281"/>
      <c r="BG23" s="281"/>
      <c r="BH23" s="399"/>
      <c r="BI23" s="399"/>
      <c r="BJ23" s="399"/>
      <c r="BK23" s="399"/>
      <c r="BL23" s="399"/>
      <c r="BM23" s="399"/>
      <c r="BN23" s="399"/>
      <c r="BO23" s="366" t="s">
        <v>118</v>
      </c>
      <c r="BP23" s="366"/>
      <c r="BQ23" s="366"/>
      <c r="BR23" s="366"/>
      <c r="BS23" s="366"/>
      <c r="BU23" s="58"/>
      <c r="BV23" s="58"/>
      <c r="BW23" s="58"/>
      <c r="BX23" s="58"/>
      <c r="BY23" s="58"/>
      <c r="BZ23" s="58"/>
    </row>
    <row r="24" spans="1:78" ht="20.100000000000001" customHeight="1" x14ac:dyDescent="0.25">
      <c r="A24" s="272"/>
      <c r="B24" s="273"/>
      <c r="C24" s="273"/>
      <c r="D24" s="274"/>
      <c r="E24" s="297"/>
      <c r="F24" s="297"/>
      <c r="G24" s="297"/>
      <c r="H24" s="389"/>
      <c r="I24" s="389"/>
      <c r="J24" s="389"/>
      <c r="K24" s="389"/>
      <c r="L24" s="389"/>
      <c r="M24" s="389"/>
      <c r="N24" s="389"/>
      <c r="O24" s="282"/>
      <c r="P24" s="282"/>
      <c r="Q24" s="285"/>
      <c r="R24" s="118"/>
      <c r="S24" s="119" t="s">
        <v>72</v>
      </c>
      <c r="T24" s="118"/>
      <c r="U24" s="288"/>
      <c r="V24" s="282"/>
      <c r="W24" s="282"/>
      <c r="X24" s="400"/>
      <c r="Y24" s="400"/>
      <c r="Z24" s="400"/>
      <c r="AA24" s="400"/>
      <c r="AB24" s="400"/>
      <c r="AC24" s="400"/>
      <c r="AD24" s="400"/>
      <c r="AE24" s="277"/>
      <c r="AF24" s="278"/>
      <c r="AG24" s="278"/>
      <c r="AH24" s="278"/>
      <c r="AI24" s="279"/>
      <c r="AK24" s="272"/>
      <c r="AL24" s="273"/>
      <c r="AM24" s="273"/>
      <c r="AN24" s="274"/>
      <c r="AO24" s="297"/>
      <c r="AP24" s="297"/>
      <c r="AQ24" s="297"/>
      <c r="AR24" s="412"/>
      <c r="AS24" s="412"/>
      <c r="AT24" s="412"/>
      <c r="AU24" s="412"/>
      <c r="AV24" s="412"/>
      <c r="AW24" s="412"/>
      <c r="AX24" s="412"/>
      <c r="AY24" s="282"/>
      <c r="AZ24" s="282"/>
      <c r="BA24" s="285"/>
      <c r="BB24" s="118"/>
      <c r="BC24" s="119" t="s">
        <v>72</v>
      </c>
      <c r="BD24" s="118"/>
      <c r="BE24" s="288"/>
      <c r="BF24" s="282"/>
      <c r="BG24" s="282"/>
      <c r="BH24" s="399"/>
      <c r="BI24" s="399"/>
      <c r="BJ24" s="399"/>
      <c r="BK24" s="399"/>
      <c r="BL24" s="399"/>
      <c r="BM24" s="399"/>
      <c r="BN24" s="399"/>
      <c r="BO24" s="277"/>
      <c r="BP24" s="278"/>
      <c r="BQ24" s="278"/>
      <c r="BR24" s="278"/>
      <c r="BS24" s="279"/>
    </row>
    <row r="25" spans="1:78" ht="20.100000000000001" customHeight="1" x14ac:dyDescent="0.25">
      <c r="A25" s="294" t="s">
        <v>135</v>
      </c>
      <c r="B25" s="295"/>
      <c r="C25" s="295"/>
      <c r="D25" s="296"/>
      <c r="E25" s="297">
        <v>0.5</v>
      </c>
      <c r="F25" s="297"/>
      <c r="G25" s="297"/>
      <c r="H25" s="391" t="str">
        <f>AL7</f>
        <v>レドンドFC</v>
      </c>
      <c r="I25" s="391"/>
      <c r="J25" s="391"/>
      <c r="K25" s="391"/>
      <c r="L25" s="391"/>
      <c r="M25" s="391"/>
      <c r="N25" s="391"/>
      <c r="O25" s="280"/>
      <c r="P25" s="280"/>
      <c r="Q25" s="283" t="s">
        <v>71</v>
      </c>
      <c r="R25" s="137"/>
      <c r="S25" s="138" t="s">
        <v>72</v>
      </c>
      <c r="T25" s="137"/>
      <c r="U25" s="286" t="s">
        <v>73</v>
      </c>
      <c r="V25" s="280"/>
      <c r="W25" s="280"/>
      <c r="X25" s="396" t="str">
        <f>AL9</f>
        <v>中道セレソン</v>
      </c>
      <c r="Y25" s="396"/>
      <c r="Z25" s="396"/>
      <c r="AA25" s="396"/>
      <c r="AB25" s="396"/>
      <c r="AC25" s="396"/>
      <c r="AD25" s="396"/>
      <c r="AE25" s="357" t="s">
        <v>123</v>
      </c>
      <c r="AF25" s="357"/>
      <c r="AG25" s="357"/>
      <c r="AH25" s="357"/>
      <c r="AI25" s="357"/>
      <c r="AK25" s="294" t="s">
        <v>135</v>
      </c>
      <c r="AL25" s="295"/>
      <c r="AM25" s="295"/>
      <c r="AN25" s="296"/>
      <c r="AO25" s="297">
        <v>0.5</v>
      </c>
      <c r="AP25" s="297"/>
      <c r="AQ25" s="297"/>
      <c r="AR25" s="299"/>
      <c r="AS25" s="299"/>
      <c r="AT25" s="299"/>
      <c r="AU25" s="299"/>
      <c r="AV25" s="299"/>
      <c r="AW25" s="299"/>
      <c r="AX25" s="299"/>
      <c r="AY25" s="280"/>
      <c r="AZ25" s="280"/>
      <c r="BA25" s="283" t="s">
        <v>71</v>
      </c>
      <c r="BB25" s="137"/>
      <c r="BC25" s="138" t="s">
        <v>72</v>
      </c>
      <c r="BD25" s="137"/>
      <c r="BE25" s="286" t="s">
        <v>73</v>
      </c>
      <c r="BF25" s="280"/>
      <c r="BG25" s="280"/>
      <c r="BH25" s="289"/>
      <c r="BI25" s="289"/>
      <c r="BJ25" s="289"/>
      <c r="BK25" s="289"/>
      <c r="BL25" s="289"/>
      <c r="BM25" s="289"/>
      <c r="BN25" s="289"/>
      <c r="BO25" s="291"/>
      <c r="BP25" s="292"/>
      <c r="BQ25" s="292"/>
      <c r="BR25" s="292"/>
      <c r="BS25" s="293"/>
    </row>
    <row r="26" spans="1:78" ht="20.100000000000001" customHeight="1" x14ac:dyDescent="0.25">
      <c r="A26" s="269" t="s">
        <v>57</v>
      </c>
      <c r="B26" s="270"/>
      <c r="C26" s="270"/>
      <c r="D26" s="271"/>
      <c r="E26" s="297"/>
      <c r="F26" s="297"/>
      <c r="G26" s="297"/>
      <c r="H26" s="391"/>
      <c r="I26" s="391"/>
      <c r="J26" s="391"/>
      <c r="K26" s="391"/>
      <c r="L26" s="391"/>
      <c r="M26" s="391"/>
      <c r="N26" s="391"/>
      <c r="O26" s="281"/>
      <c r="P26" s="281"/>
      <c r="Q26" s="284"/>
      <c r="R26" s="116"/>
      <c r="S26" s="117" t="s">
        <v>72</v>
      </c>
      <c r="T26" s="116"/>
      <c r="U26" s="287"/>
      <c r="V26" s="281"/>
      <c r="W26" s="281"/>
      <c r="X26" s="396"/>
      <c r="Y26" s="396"/>
      <c r="Z26" s="396"/>
      <c r="AA26" s="396"/>
      <c r="AB26" s="396"/>
      <c r="AC26" s="396"/>
      <c r="AD26" s="396"/>
      <c r="AE26" s="365" t="s">
        <v>121</v>
      </c>
      <c r="AF26" s="365"/>
      <c r="AG26" s="365"/>
      <c r="AH26" s="365"/>
      <c r="AI26" s="365"/>
      <c r="AK26" s="269" t="s">
        <v>57</v>
      </c>
      <c r="AL26" s="270"/>
      <c r="AM26" s="270"/>
      <c r="AN26" s="271"/>
      <c r="AO26" s="297"/>
      <c r="AP26" s="297"/>
      <c r="AQ26" s="297"/>
      <c r="AR26" s="299"/>
      <c r="AS26" s="299"/>
      <c r="AT26" s="299"/>
      <c r="AU26" s="299"/>
      <c r="AV26" s="299"/>
      <c r="AW26" s="299"/>
      <c r="AX26" s="299"/>
      <c r="AY26" s="281"/>
      <c r="AZ26" s="281"/>
      <c r="BA26" s="284"/>
      <c r="BB26" s="116"/>
      <c r="BC26" s="117" t="s">
        <v>72</v>
      </c>
      <c r="BD26" s="116"/>
      <c r="BE26" s="287"/>
      <c r="BF26" s="281"/>
      <c r="BG26" s="281"/>
      <c r="BH26" s="289"/>
      <c r="BI26" s="289"/>
      <c r="BJ26" s="289"/>
      <c r="BK26" s="289"/>
      <c r="BL26" s="289"/>
      <c r="BM26" s="289"/>
      <c r="BN26" s="289"/>
      <c r="BO26" s="139"/>
      <c r="BP26" s="140"/>
      <c r="BQ26" s="140"/>
      <c r="BR26" s="140"/>
      <c r="BS26" s="141"/>
    </row>
    <row r="27" spans="1:78" ht="20.100000000000001" customHeight="1" x14ac:dyDescent="0.25">
      <c r="A27" s="272"/>
      <c r="B27" s="273"/>
      <c r="C27" s="273"/>
      <c r="D27" s="274"/>
      <c r="E27" s="297"/>
      <c r="F27" s="297"/>
      <c r="G27" s="297"/>
      <c r="H27" s="391"/>
      <c r="I27" s="391"/>
      <c r="J27" s="391"/>
      <c r="K27" s="391"/>
      <c r="L27" s="391"/>
      <c r="M27" s="391"/>
      <c r="N27" s="391"/>
      <c r="O27" s="282"/>
      <c r="P27" s="282"/>
      <c r="Q27" s="285"/>
      <c r="R27" s="118"/>
      <c r="S27" s="119" t="s">
        <v>72</v>
      </c>
      <c r="T27" s="118"/>
      <c r="U27" s="288"/>
      <c r="V27" s="282"/>
      <c r="W27" s="282"/>
      <c r="X27" s="396"/>
      <c r="Y27" s="396"/>
      <c r="Z27" s="396"/>
      <c r="AA27" s="396"/>
      <c r="AB27" s="396"/>
      <c r="AC27" s="396"/>
      <c r="AD27" s="396"/>
      <c r="AE27" s="277"/>
      <c r="AF27" s="278"/>
      <c r="AG27" s="278"/>
      <c r="AH27" s="278"/>
      <c r="AI27" s="279"/>
      <c r="AK27" s="272"/>
      <c r="AL27" s="273"/>
      <c r="AM27" s="273"/>
      <c r="AN27" s="274"/>
      <c r="AO27" s="297"/>
      <c r="AP27" s="297"/>
      <c r="AQ27" s="297"/>
      <c r="AR27" s="299"/>
      <c r="AS27" s="299"/>
      <c r="AT27" s="299"/>
      <c r="AU27" s="299"/>
      <c r="AV27" s="299"/>
      <c r="AW27" s="299"/>
      <c r="AX27" s="299"/>
      <c r="AY27" s="282"/>
      <c r="AZ27" s="282"/>
      <c r="BA27" s="285"/>
      <c r="BB27" s="118"/>
      <c r="BC27" s="119" t="s">
        <v>72</v>
      </c>
      <c r="BD27" s="118"/>
      <c r="BE27" s="288"/>
      <c r="BF27" s="282"/>
      <c r="BG27" s="282"/>
      <c r="BH27" s="289"/>
      <c r="BI27" s="289"/>
      <c r="BJ27" s="289"/>
      <c r="BK27" s="289"/>
      <c r="BL27" s="289"/>
      <c r="BM27" s="289"/>
      <c r="BN27" s="289"/>
      <c r="BO27" s="277"/>
      <c r="BP27" s="278"/>
      <c r="BQ27" s="278"/>
      <c r="BR27" s="278"/>
      <c r="BS27" s="279"/>
    </row>
    <row r="28" spans="1:78" ht="20.100000000000001" customHeight="1" x14ac:dyDescent="0.25">
      <c r="A28" s="294" t="s">
        <v>102</v>
      </c>
      <c r="B28" s="295"/>
      <c r="C28" s="295"/>
      <c r="D28" s="296"/>
      <c r="E28" s="297">
        <v>0.53472222222222221</v>
      </c>
      <c r="F28" s="297"/>
      <c r="G28" s="297"/>
      <c r="H28" s="389" t="str">
        <f>B5</f>
        <v>玉諸SSS</v>
      </c>
      <c r="I28" s="389"/>
      <c r="J28" s="389"/>
      <c r="K28" s="389"/>
      <c r="L28" s="389"/>
      <c r="M28" s="389"/>
      <c r="N28" s="389"/>
      <c r="O28" s="280"/>
      <c r="P28" s="280"/>
      <c r="Q28" s="283" t="s">
        <v>71</v>
      </c>
      <c r="R28" s="137"/>
      <c r="S28" s="138" t="s">
        <v>72</v>
      </c>
      <c r="T28" s="137"/>
      <c r="U28" s="286" t="s">
        <v>73</v>
      </c>
      <c r="V28" s="280"/>
      <c r="W28" s="280"/>
      <c r="X28" s="399" t="str">
        <f>B11</f>
        <v>Uスポーツ</v>
      </c>
      <c r="Y28" s="399"/>
      <c r="Z28" s="399"/>
      <c r="AA28" s="399"/>
      <c r="AB28" s="399"/>
      <c r="AC28" s="399"/>
      <c r="AD28" s="399"/>
      <c r="AE28" s="366" t="s">
        <v>118</v>
      </c>
      <c r="AF28" s="366"/>
      <c r="AG28" s="366"/>
      <c r="AH28" s="366"/>
      <c r="AI28" s="366"/>
      <c r="AK28" s="294" t="s">
        <v>102</v>
      </c>
      <c r="AL28" s="295"/>
      <c r="AM28" s="295"/>
      <c r="AN28" s="296"/>
      <c r="AO28" s="297">
        <v>0.53472222222222221</v>
      </c>
      <c r="AP28" s="297"/>
      <c r="AQ28" s="297"/>
      <c r="AR28" s="412" t="str">
        <f>B7</f>
        <v>山城SSS</v>
      </c>
      <c r="AS28" s="412"/>
      <c r="AT28" s="412"/>
      <c r="AU28" s="412"/>
      <c r="AV28" s="412"/>
      <c r="AW28" s="412"/>
      <c r="AX28" s="412"/>
      <c r="AY28" s="280"/>
      <c r="AZ28" s="280"/>
      <c r="BA28" s="283" t="s">
        <v>71</v>
      </c>
      <c r="BB28" s="137"/>
      <c r="BC28" s="138" t="s">
        <v>72</v>
      </c>
      <c r="BD28" s="137"/>
      <c r="BE28" s="286" t="s">
        <v>73</v>
      </c>
      <c r="BF28" s="280"/>
      <c r="BG28" s="280"/>
      <c r="BH28" s="400" t="str">
        <f>B9</f>
        <v>VF甲府</v>
      </c>
      <c r="BI28" s="400"/>
      <c r="BJ28" s="400"/>
      <c r="BK28" s="400"/>
      <c r="BL28" s="400"/>
      <c r="BM28" s="400"/>
      <c r="BN28" s="400"/>
      <c r="BO28" s="361" t="s">
        <v>122</v>
      </c>
      <c r="BP28" s="361"/>
      <c r="BQ28" s="361"/>
      <c r="BR28" s="361"/>
      <c r="BS28" s="361"/>
    </row>
    <row r="29" spans="1:78" ht="20.100000000000001" customHeight="1" x14ac:dyDescent="0.25">
      <c r="A29" s="269" t="s">
        <v>56</v>
      </c>
      <c r="B29" s="270"/>
      <c r="C29" s="270"/>
      <c r="D29" s="271"/>
      <c r="E29" s="297"/>
      <c r="F29" s="297"/>
      <c r="G29" s="297"/>
      <c r="H29" s="389"/>
      <c r="I29" s="389"/>
      <c r="J29" s="389"/>
      <c r="K29" s="389"/>
      <c r="L29" s="389"/>
      <c r="M29" s="389"/>
      <c r="N29" s="389"/>
      <c r="O29" s="281"/>
      <c r="P29" s="281"/>
      <c r="Q29" s="284"/>
      <c r="R29" s="116"/>
      <c r="S29" s="117" t="s">
        <v>72</v>
      </c>
      <c r="T29" s="116"/>
      <c r="U29" s="287"/>
      <c r="V29" s="281"/>
      <c r="W29" s="281"/>
      <c r="X29" s="399"/>
      <c r="Y29" s="399"/>
      <c r="Z29" s="399"/>
      <c r="AA29" s="399"/>
      <c r="AB29" s="399"/>
      <c r="AC29" s="399"/>
      <c r="AD29" s="399"/>
      <c r="AE29" s="359" t="s">
        <v>120</v>
      </c>
      <c r="AF29" s="359"/>
      <c r="AG29" s="359"/>
      <c r="AH29" s="359"/>
      <c r="AI29" s="359"/>
      <c r="AK29" s="269" t="s">
        <v>56</v>
      </c>
      <c r="AL29" s="270"/>
      <c r="AM29" s="270"/>
      <c r="AN29" s="271"/>
      <c r="AO29" s="297"/>
      <c r="AP29" s="297"/>
      <c r="AQ29" s="297"/>
      <c r="AR29" s="412"/>
      <c r="AS29" s="412"/>
      <c r="AT29" s="412"/>
      <c r="AU29" s="412"/>
      <c r="AV29" s="412"/>
      <c r="AW29" s="412"/>
      <c r="AX29" s="412"/>
      <c r="AY29" s="281"/>
      <c r="AZ29" s="281"/>
      <c r="BA29" s="284"/>
      <c r="BB29" s="116"/>
      <c r="BC29" s="117" t="s">
        <v>72</v>
      </c>
      <c r="BD29" s="116"/>
      <c r="BE29" s="287"/>
      <c r="BF29" s="281"/>
      <c r="BG29" s="281"/>
      <c r="BH29" s="400"/>
      <c r="BI29" s="400"/>
      <c r="BJ29" s="400"/>
      <c r="BK29" s="400"/>
      <c r="BL29" s="400"/>
      <c r="BM29" s="400"/>
      <c r="BN29" s="400"/>
      <c r="BO29" s="360" t="s">
        <v>146</v>
      </c>
      <c r="BP29" s="360"/>
      <c r="BQ29" s="360"/>
      <c r="BR29" s="360"/>
      <c r="BS29" s="360"/>
    </row>
    <row r="30" spans="1:78" ht="20.100000000000001" customHeight="1" x14ac:dyDescent="0.25">
      <c r="A30" s="272"/>
      <c r="B30" s="273"/>
      <c r="C30" s="273"/>
      <c r="D30" s="274"/>
      <c r="E30" s="297"/>
      <c r="F30" s="297"/>
      <c r="G30" s="297"/>
      <c r="H30" s="389"/>
      <c r="I30" s="389"/>
      <c r="J30" s="389"/>
      <c r="K30" s="389"/>
      <c r="L30" s="389"/>
      <c r="M30" s="389"/>
      <c r="N30" s="389"/>
      <c r="O30" s="282"/>
      <c r="P30" s="282"/>
      <c r="Q30" s="285"/>
      <c r="R30" s="118"/>
      <c r="S30" s="119" t="s">
        <v>72</v>
      </c>
      <c r="T30" s="118"/>
      <c r="U30" s="288"/>
      <c r="V30" s="282"/>
      <c r="W30" s="282"/>
      <c r="X30" s="399"/>
      <c r="Y30" s="399"/>
      <c r="Z30" s="399"/>
      <c r="AA30" s="399"/>
      <c r="AB30" s="399"/>
      <c r="AC30" s="399"/>
      <c r="AD30" s="399"/>
      <c r="AE30" s="277"/>
      <c r="AF30" s="278"/>
      <c r="AG30" s="278"/>
      <c r="AH30" s="278"/>
      <c r="AI30" s="279"/>
      <c r="AK30" s="272"/>
      <c r="AL30" s="273"/>
      <c r="AM30" s="273"/>
      <c r="AN30" s="274"/>
      <c r="AO30" s="297"/>
      <c r="AP30" s="297"/>
      <c r="AQ30" s="297"/>
      <c r="AR30" s="412"/>
      <c r="AS30" s="412"/>
      <c r="AT30" s="412"/>
      <c r="AU30" s="412"/>
      <c r="AV30" s="412"/>
      <c r="AW30" s="412"/>
      <c r="AX30" s="412"/>
      <c r="AY30" s="282"/>
      <c r="AZ30" s="282"/>
      <c r="BA30" s="285"/>
      <c r="BB30" s="118"/>
      <c r="BC30" s="119" t="s">
        <v>72</v>
      </c>
      <c r="BD30" s="118"/>
      <c r="BE30" s="288"/>
      <c r="BF30" s="282"/>
      <c r="BG30" s="282"/>
      <c r="BH30" s="400"/>
      <c r="BI30" s="400"/>
      <c r="BJ30" s="400"/>
      <c r="BK30" s="400"/>
      <c r="BL30" s="400"/>
      <c r="BM30" s="400"/>
      <c r="BN30" s="400"/>
      <c r="BO30" s="277"/>
      <c r="BP30" s="278"/>
      <c r="BQ30" s="278"/>
      <c r="BR30" s="278"/>
      <c r="BS30" s="279"/>
      <c r="BU30" s="58"/>
      <c r="BV30" s="58"/>
      <c r="BW30" s="58"/>
      <c r="BX30" s="58"/>
      <c r="BY30" s="58"/>
    </row>
    <row r="31" spans="1:78" ht="20.100000000000001" customHeight="1" x14ac:dyDescent="0.25">
      <c r="A31" s="294" t="s">
        <v>137</v>
      </c>
      <c r="B31" s="295"/>
      <c r="C31" s="295"/>
      <c r="D31" s="296"/>
      <c r="E31" s="297">
        <v>0.56944444444444442</v>
      </c>
      <c r="F31" s="297"/>
      <c r="G31" s="297"/>
      <c r="H31" s="394" t="str">
        <f>AL5</f>
        <v>石田SSS</v>
      </c>
      <c r="I31" s="394"/>
      <c r="J31" s="394"/>
      <c r="K31" s="394"/>
      <c r="L31" s="394"/>
      <c r="M31" s="394"/>
      <c r="N31" s="394"/>
      <c r="O31" s="280"/>
      <c r="P31" s="280"/>
      <c r="Q31" s="283" t="s">
        <v>71</v>
      </c>
      <c r="R31" s="137"/>
      <c r="S31" s="138" t="s">
        <v>72</v>
      </c>
      <c r="T31" s="137"/>
      <c r="U31" s="286" t="s">
        <v>73</v>
      </c>
      <c r="V31" s="280"/>
      <c r="W31" s="280"/>
      <c r="X31" s="396" t="str">
        <f>AL9</f>
        <v>中道セレソン</v>
      </c>
      <c r="Y31" s="396"/>
      <c r="Z31" s="396"/>
      <c r="AA31" s="396"/>
      <c r="AB31" s="396"/>
      <c r="AC31" s="396"/>
      <c r="AD31" s="396"/>
      <c r="AE31" s="363" t="s">
        <v>163</v>
      </c>
      <c r="AF31" s="363"/>
      <c r="AG31" s="363"/>
      <c r="AH31" s="363"/>
      <c r="AI31" s="363"/>
      <c r="AK31" s="294" t="s">
        <v>137</v>
      </c>
      <c r="AL31" s="295"/>
      <c r="AM31" s="295"/>
      <c r="AN31" s="296"/>
      <c r="AO31" s="297">
        <v>0.56944444444444442</v>
      </c>
      <c r="AP31" s="297"/>
      <c r="AQ31" s="297"/>
      <c r="AR31" s="289"/>
      <c r="AS31" s="289"/>
      <c r="AT31" s="289"/>
      <c r="AU31" s="289"/>
      <c r="AV31" s="289"/>
      <c r="AW31" s="289"/>
      <c r="AX31" s="289"/>
      <c r="AY31" s="280"/>
      <c r="AZ31" s="280"/>
      <c r="BA31" s="283" t="s">
        <v>71</v>
      </c>
      <c r="BB31" s="137"/>
      <c r="BC31" s="138" t="s">
        <v>72</v>
      </c>
      <c r="BD31" s="137"/>
      <c r="BE31" s="286" t="s">
        <v>73</v>
      </c>
      <c r="BF31" s="280"/>
      <c r="BG31" s="280"/>
      <c r="BH31" s="289"/>
      <c r="BI31" s="289"/>
      <c r="BJ31" s="289"/>
      <c r="BK31" s="289"/>
      <c r="BL31" s="289"/>
      <c r="BM31" s="289"/>
      <c r="BN31" s="289"/>
      <c r="BO31" s="291"/>
      <c r="BP31" s="292"/>
      <c r="BQ31" s="292"/>
      <c r="BR31" s="292"/>
      <c r="BS31" s="293"/>
      <c r="BU31" s="268"/>
      <c r="BV31" s="268"/>
      <c r="BW31" s="268"/>
      <c r="BX31" s="268"/>
      <c r="BY31" s="268"/>
    </row>
    <row r="32" spans="1:78" ht="20.100000000000001" customHeight="1" x14ac:dyDescent="0.25">
      <c r="A32" s="269" t="s">
        <v>57</v>
      </c>
      <c r="B32" s="270"/>
      <c r="C32" s="270"/>
      <c r="D32" s="271"/>
      <c r="E32" s="298"/>
      <c r="F32" s="298"/>
      <c r="G32" s="298"/>
      <c r="H32" s="395"/>
      <c r="I32" s="395"/>
      <c r="J32" s="395"/>
      <c r="K32" s="395"/>
      <c r="L32" s="395"/>
      <c r="M32" s="395"/>
      <c r="N32" s="395"/>
      <c r="O32" s="281"/>
      <c r="P32" s="281"/>
      <c r="Q32" s="284"/>
      <c r="R32" s="116"/>
      <c r="S32" s="117" t="s">
        <v>72</v>
      </c>
      <c r="T32" s="116"/>
      <c r="U32" s="287"/>
      <c r="V32" s="281"/>
      <c r="W32" s="281"/>
      <c r="X32" s="401"/>
      <c r="Y32" s="401"/>
      <c r="Z32" s="401"/>
      <c r="AA32" s="401"/>
      <c r="AB32" s="401"/>
      <c r="AC32" s="401"/>
      <c r="AD32" s="401"/>
      <c r="AE32" s="365" t="s">
        <v>121</v>
      </c>
      <c r="AF32" s="365"/>
      <c r="AG32" s="365"/>
      <c r="AH32" s="365"/>
      <c r="AI32" s="365"/>
      <c r="AK32" s="269" t="s">
        <v>57</v>
      </c>
      <c r="AL32" s="270"/>
      <c r="AM32" s="270"/>
      <c r="AN32" s="271"/>
      <c r="AO32" s="298"/>
      <c r="AP32" s="298"/>
      <c r="AQ32" s="298"/>
      <c r="AR32" s="290"/>
      <c r="AS32" s="290"/>
      <c r="AT32" s="290"/>
      <c r="AU32" s="290"/>
      <c r="AV32" s="290"/>
      <c r="AW32" s="290"/>
      <c r="AX32" s="290"/>
      <c r="AY32" s="281"/>
      <c r="AZ32" s="281"/>
      <c r="BA32" s="284"/>
      <c r="BB32" s="116"/>
      <c r="BC32" s="117" t="s">
        <v>72</v>
      </c>
      <c r="BD32" s="116"/>
      <c r="BE32" s="287"/>
      <c r="BF32" s="281"/>
      <c r="BG32" s="281"/>
      <c r="BH32" s="290"/>
      <c r="BI32" s="290"/>
      <c r="BJ32" s="290"/>
      <c r="BK32" s="290"/>
      <c r="BL32" s="290"/>
      <c r="BM32" s="290"/>
      <c r="BN32" s="290"/>
      <c r="BO32" s="139"/>
      <c r="BP32" s="140"/>
      <c r="BQ32" s="140"/>
      <c r="BR32" s="140"/>
      <c r="BS32" s="141"/>
      <c r="BU32" s="276"/>
      <c r="BV32" s="276"/>
      <c r="BW32" s="276"/>
      <c r="BX32" s="276"/>
      <c r="BY32" s="276"/>
    </row>
    <row r="33" spans="1:77" ht="20.100000000000001" customHeight="1" x14ac:dyDescent="0.25">
      <c r="A33" s="272"/>
      <c r="B33" s="273"/>
      <c r="C33" s="273"/>
      <c r="D33" s="274"/>
      <c r="E33" s="297"/>
      <c r="F33" s="297"/>
      <c r="G33" s="297"/>
      <c r="H33" s="394"/>
      <c r="I33" s="394"/>
      <c r="J33" s="394"/>
      <c r="K33" s="394"/>
      <c r="L33" s="394"/>
      <c r="M33" s="394"/>
      <c r="N33" s="394"/>
      <c r="O33" s="282"/>
      <c r="P33" s="282"/>
      <c r="Q33" s="285"/>
      <c r="R33" s="118"/>
      <c r="S33" s="119" t="s">
        <v>72</v>
      </c>
      <c r="T33" s="118"/>
      <c r="U33" s="288"/>
      <c r="V33" s="282"/>
      <c r="W33" s="282"/>
      <c r="X33" s="396"/>
      <c r="Y33" s="396"/>
      <c r="Z33" s="396"/>
      <c r="AA33" s="396"/>
      <c r="AB33" s="396"/>
      <c r="AC33" s="396"/>
      <c r="AD33" s="396"/>
      <c r="AE33" s="277"/>
      <c r="AF33" s="278"/>
      <c r="AG33" s="278"/>
      <c r="AH33" s="278"/>
      <c r="AI33" s="279"/>
      <c r="AK33" s="272"/>
      <c r="AL33" s="273"/>
      <c r="AM33" s="273"/>
      <c r="AN33" s="274"/>
      <c r="AO33" s="297"/>
      <c r="AP33" s="297"/>
      <c r="AQ33" s="297"/>
      <c r="AR33" s="289"/>
      <c r="AS33" s="289"/>
      <c r="AT33" s="289"/>
      <c r="AU33" s="289"/>
      <c r="AV33" s="289"/>
      <c r="AW33" s="289"/>
      <c r="AX33" s="289"/>
      <c r="AY33" s="282"/>
      <c r="AZ33" s="282"/>
      <c r="BA33" s="285"/>
      <c r="BB33" s="118"/>
      <c r="BC33" s="119" t="s">
        <v>72</v>
      </c>
      <c r="BD33" s="118"/>
      <c r="BE33" s="288"/>
      <c r="BF33" s="282"/>
      <c r="BG33" s="282"/>
      <c r="BH33" s="289"/>
      <c r="BI33" s="289"/>
      <c r="BJ33" s="289"/>
      <c r="BK33" s="289"/>
      <c r="BL33" s="289"/>
      <c r="BM33" s="289"/>
      <c r="BN33" s="289"/>
      <c r="BO33" s="277"/>
      <c r="BP33" s="278"/>
      <c r="BQ33" s="278"/>
      <c r="BR33" s="278"/>
      <c r="BS33" s="279"/>
      <c r="BU33" s="276"/>
      <c r="BV33" s="276"/>
      <c r="BW33" s="276"/>
      <c r="BX33" s="276"/>
      <c r="BY33" s="276"/>
    </row>
    <row r="34" spans="1:77" ht="14.25" x14ac:dyDescent="0.25">
      <c r="B34" s="87"/>
      <c r="AL34" s="87"/>
    </row>
    <row r="35" spans="1:77" ht="15.75" customHeight="1" x14ac:dyDescent="0.25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</row>
  </sheetData>
  <mergeCells count="270">
    <mergeCell ref="AK31:AN31"/>
    <mergeCell ref="AK32:AN33"/>
    <mergeCell ref="A5:A6"/>
    <mergeCell ref="A7:A8"/>
    <mergeCell ref="A9:A10"/>
    <mergeCell ref="A11:A12"/>
    <mergeCell ref="AK5:AK6"/>
    <mergeCell ref="AK7:AK8"/>
    <mergeCell ref="AK9:AK10"/>
    <mergeCell ref="A32:D33"/>
    <mergeCell ref="AK16:AN16"/>
    <mergeCell ref="AK17:AN18"/>
    <mergeCell ref="AK19:AN19"/>
    <mergeCell ref="AK20:AN21"/>
    <mergeCell ref="AK22:AN22"/>
    <mergeCell ref="AK23:AN24"/>
    <mergeCell ref="AK25:AN25"/>
    <mergeCell ref="AK26:AN27"/>
    <mergeCell ref="AK28:AN28"/>
    <mergeCell ref="A16:D16"/>
    <mergeCell ref="A19:D19"/>
    <mergeCell ref="A20:D21"/>
    <mergeCell ref="A22:D22"/>
    <mergeCell ref="A23:D24"/>
    <mergeCell ref="A25:D25"/>
    <mergeCell ref="BE31:BE33"/>
    <mergeCell ref="BF31:BG33"/>
    <mergeCell ref="BH31:BN33"/>
    <mergeCell ref="BO31:BS31"/>
    <mergeCell ref="BO33:BS33"/>
    <mergeCell ref="A17:D18"/>
    <mergeCell ref="A26:D27"/>
    <mergeCell ref="A28:D28"/>
    <mergeCell ref="A29:D30"/>
    <mergeCell ref="A31:D31"/>
    <mergeCell ref="BE28:BE30"/>
    <mergeCell ref="BF28:BG30"/>
    <mergeCell ref="BH28:BN30"/>
    <mergeCell ref="BO30:BS30"/>
    <mergeCell ref="AO31:AQ33"/>
    <mergeCell ref="AR31:AX33"/>
    <mergeCell ref="AY31:AZ33"/>
    <mergeCell ref="BA31:BA33"/>
    <mergeCell ref="BE25:BE27"/>
    <mergeCell ref="BF25:BG27"/>
    <mergeCell ref="BH25:BN27"/>
    <mergeCell ref="AK29:AN30"/>
    <mergeCell ref="AO28:AQ30"/>
    <mergeCell ref="AR28:AX30"/>
    <mergeCell ref="AY28:AZ30"/>
    <mergeCell ref="BA28:BA30"/>
    <mergeCell ref="BE22:BE24"/>
    <mergeCell ref="BF22:BG24"/>
    <mergeCell ref="BH22:BN24"/>
    <mergeCell ref="BO24:BS24"/>
    <mergeCell ref="AO25:AQ27"/>
    <mergeCell ref="AR25:AX27"/>
    <mergeCell ref="AY25:AZ27"/>
    <mergeCell ref="BA25:BA27"/>
    <mergeCell ref="BH19:BN21"/>
    <mergeCell ref="BO19:BS19"/>
    <mergeCell ref="BO21:BS21"/>
    <mergeCell ref="AO22:AQ24"/>
    <mergeCell ref="AR22:AX24"/>
    <mergeCell ref="AY22:AZ24"/>
    <mergeCell ref="BA22:BA24"/>
    <mergeCell ref="BO25:BS25"/>
    <mergeCell ref="BO27:BS27"/>
    <mergeCell ref="BO23:BS23"/>
    <mergeCell ref="AK14:AN15"/>
    <mergeCell ref="AO14:AQ15"/>
    <mergeCell ref="AR14:BN15"/>
    <mergeCell ref="BO14:BS14"/>
    <mergeCell ref="BO15:BS15"/>
    <mergeCell ref="AO16:AQ18"/>
    <mergeCell ref="AR16:AX18"/>
    <mergeCell ref="AY16:AZ18"/>
    <mergeCell ref="BA16:BA18"/>
    <mergeCell ref="BE16:BE18"/>
    <mergeCell ref="BF16:BG18"/>
    <mergeCell ref="BH16:BN18"/>
    <mergeCell ref="BO18:BS18"/>
    <mergeCell ref="BO16:BS16"/>
    <mergeCell ref="BL9:BL10"/>
    <mergeCell ref="BN9:BO10"/>
    <mergeCell ref="BR9:BS10"/>
    <mergeCell ref="AS10:AU10"/>
    <mergeCell ref="AV10:AX10"/>
    <mergeCell ref="BB10:BD10"/>
    <mergeCell ref="AL9:AQ10"/>
    <mergeCell ref="AY9:AY10"/>
    <mergeCell ref="AZ9:AZ10"/>
    <mergeCell ref="BA9:BA10"/>
    <mergeCell ref="BF9:BF10"/>
    <mergeCell ref="BI9:BI10"/>
    <mergeCell ref="AS8:AU8"/>
    <mergeCell ref="AY8:BA8"/>
    <mergeCell ref="BB8:BD8"/>
    <mergeCell ref="AL7:AQ8"/>
    <mergeCell ref="AV7:AV8"/>
    <mergeCell ref="AW7:AW8"/>
    <mergeCell ref="AX7:AX8"/>
    <mergeCell ref="BF7:BF8"/>
    <mergeCell ref="BI7:BI8"/>
    <mergeCell ref="BH4:BJ4"/>
    <mergeCell ref="BK4:BM4"/>
    <mergeCell ref="BN4:BP4"/>
    <mergeCell ref="BQ4:BS4"/>
    <mergeCell ref="U31:U33"/>
    <mergeCell ref="V31:W33"/>
    <mergeCell ref="X31:AD33"/>
    <mergeCell ref="AE33:AI33"/>
    <mergeCell ref="AH5:AI6"/>
    <mergeCell ref="BL5:BL6"/>
    <mergeCell ref="BN5:BO6"/>
    <mergeCell ref="BR5:BS6"/>
    <mergeCell ref="AV6:AX6"/>
    <mergeCell ref="AY6:BA6"/>
    <mergeCell ref="BB6:BD6"/>
    <mergeCell ref="AL5:AQ6"/>
    <mergeCell ref="AS5:AS6"/>
    <mergeCell ref="AT5:AT6"/>
    <mergeCell ref="AU5:AU6"/>
    <mergeCell ref="BF5:BF6"/>
    <mergeCell ref="BI5:BI6"/>
    <mergeCell ref="BL7:BL8"/>
    <mergeCell ref="BN7:BO8"/>
    <mergeCell ref="BR7:BS8"/>
    <mergeCell ref="AM1:BQ2"/>
    <mergeCell ref="AK4:AR4"/>
    <mergeCell ref="AS4:AU4"/>
    <mergeCell ref="AV4:AX4"/>
    <mergeCell ref="AY4:BA4"/>
    <mergeCell ref="U28:U30"/>
    <mergeCell ref="V28:W30"/>
    <mergeCell ref="X28:AD30"/>
    <mergeCell ref="AE30:AI30"/>
    <mergeCell ref="X22:AD24"/>
    <mergeCell ref="AE24:AI24"/>
    <mergeCell ref="AB11:AB12"/>
    <mergeCell ref="AD11:AE12"/>
    <mergeCell ref="AH11:AI12"/>
    <mergeCell ref="AB9:AB10"/>
    <mergeCell ref="AD9:AE10"/>
    <mergeCell ref="AH9:AI10"/>
    <mergeCell ref="AB7:AB8"/>
    <mergeCell ref="AD7:AE8"/>
    <mergeCell ref="AH7:AI8"/>
    <mergeCell ref="AB5:AB6"/>
    <mergeCell ref="AD5:AE6"/>
    <mergeCell ref="BB4:BD4"/>
    <mergeCell ref="BE4:BG4"/>
    <mergeCell ref="E31:G33"/>
    <mergeCell ref="H31:N33"/>
    <mergeCell ref="O31:P33"/>
    <mergeCell ref="Q31:Q33"/>
    <mergeCell ref="V25:W27"/>
    <mergeCell ref="X25:AD27"/>
    <mergeCell ref="E28:G30"/>
    <mergeCell ref="H28:N30"/>
    <mergeCell ref="O28:P30"/>
    <mergeCell ref="Q28:Q30"/>
    <mergeCell ref="E25:G27"/>
    <mergeCell ref="H25:N27"/>
    <mergeCell ref="O25:P27"/>
    <mergeCell ref="Q25:Q27"/>
    <mergeCell ref="U25:U27"/>
    <mergeCell ref="E22:G24"/>
    <mergeCell ref="H22:N24"/>
    <mergeCell ref="O22:P24"/>
    <mergeCell ref="Q22:Q24"/>
    <mergeCell ref="U22:U24"/>
    <mergeCell ref="V22:W24"/>
    <mergeCell ref="AE18:AI18"/>
    <mergeCell ref="E19:G21"/>
    <mergeCell ref="H19:N21"/>
    <mergeCell ref="O19:P21"/>
    <mergeCell ref="Q19:Q21"/>
    <mergeCell ref="U19:U21"/>
    <mergeCell ref="V19:W21"/>
    <mergeCell ref="X19:AD21"/>
    <mergeCell ref="U16:U18"/>
    <mergeCell ref="V16:W18"/>
    <mergeCell ref="X16:AD18"/>
    <mergeCell ref="A14:D15"/>
    <mergeCell ref="E14:G15"/>
    <mergeCell ref="H14:AD15"/>
    <mergeCell ref="AE14:AI14"/>
    <mergeCell ref="AE15:AI15"/>
    <mergeCell ref="E16:G18"/>
    <mergeCell ref="H16:N18"/>
    <mergeCell ref="O16:P18"/>
    <mergeCell ref="Q16:Q18"/>
    <mergeCell ref="AE16:AI16"/>
    <mergeCell ref="I12:K12"/>
    <mergeCell ref="L12:N12"/>
    <mergeCell ref="O12:Q12"/>
    <mergeCell ref="B11:G12"/>
    <mergeCell ref="R11:R12"/>
    <mergeCell ref="S11:S12"/>
    <mergeCell ref="T11:T12"/>
    <mergeCell ref="V11:V12"/>
    <mergeCell ref="Y11:Y12"/>
    <mergeCell ref="I10:K10"/>
    <mergeCell ref="L10:N10"/>
    <mergeCell ref="R10:T10"/>
    <mergeCell ref="B9:G10"/>
    <mergeCell ref="O9:O10"/>
    <mergeCell ref="P9:P10"/>
    <mergeCell ref="Q9:Q10"/>
    <mergeCell ref="V9:V10"/>
    <mergeCell ref="Y9:Y10"/>
    <mergeCell ref="Y5:Y6"/>
    <mergeCell ref="I8:K8"/>
    <mergeCell ref="O8:Q8"/>
    <mergeCell ref="R8:T8"/>
    <mergeCell ref="B7:G8"/>
    <mergeCell ref="L7:L8"/>
    <mergeCell ref="M7:M8"/>
    <mergeCell ref="N7:N8"/>
    <mergeCell ref="V7:V8"/>
    <mergeCell ref="Y7:Y8"/>
    <mergeCell ref="AE28:AI28"/>
    <mergeCell ref="C1:AG2"/>
    <mergeCell ref="A4:H4"/>
    <mergeCell ref="I4:K4"/>
    <mergeCell ref="L4:N4"/>
    <mergeCell ref="O4:Q4"/>
    <mergeCell ref="R4:T4"/>
    <mergeCell ref="U4:W4"/>
    <mergeCell ref="BO22:BS22"/>
    <mergeCell ref="AE21:AI21"/>
    <mergeCell ref="AE26:AI26"/>
    <mergeCell ref="AE19:AI19"/>
    <mergeCell ref="L6:N6"/>
    <mergeCell ref="O6:Q6"/>
    <mergeCell ref="R6:T6"/>
    <mergeCell ref="X4:Z4"/>
    <mergeCell ref="AA4:AC4"/>
    <mergeCell ref="AD4:AF4"/>
    <mergeCell ref="AG4:AI4"/>
    <mergeCell ref="B5:G6"/>
    <mergeCell ref="I5:I6"/>
    <mergeCell ref="J5:J6"/>
    <mergeCell ref="K5:K6"/>
    <mergeCell ref="V5:V6"/>
    <mergeCell ref="BU31:BY31"/>
    <mergeCell ref="BU32:BY32"/>
    <mergeCell ref="BU33:BY33"/>
    <mergeCell ref="AE25:AI25"/>
    <mergeCell ref="BU22:BY22"/>
    <mergeCell ref="AE20:AI20"/>
    <mergeCell ref="BO17:BS17"/>
    <mergeCell ref="AE29:AI29"/>
    <mergeCell ref="BO29:BS29"/>
    <mergeCell ref="AE22:AI22"/>
    <mergeCell ref="AE17:AI17"/>
    <mergeCell ref="BO28:BS28"/>
    <mergeCell ref="AE23:AI23"/>
    <mergeCell ref="BU20:BY20"/>
    <mergeCell ref="AE31:AI31"/>
    <mergeCell ref="BU18:BY18"/>
    <mergeCell ref="AE32:AI32"/>
    <mergeCell ref="AE27:AI27"/>
    <mergeCell ref="AO19:AQ21"/>
    <mergeCell ref="AR19:AX21"/>
    <mergeCell ref="AY19:AZ21"/>
    <mergeCell ref="BA19:BA21"/>
    <mergeCell ref="BE19:BE21"/>
    <mergeCell ref="BF19:BG21"/>
  </mergeCells>
  <phoneticPr fontId="2"/>
  <pageMargins left="0.51181102362204722" right="0.51181102362204722" top="1.3385826771653544" bottom="0.74803149606299213" header="0.70866141732283472" footer="0.31496062992125984"/>
  <pageSetup paperSize="9" orientation="portrait" horizontalDpi="4294967293" r:id="rId1"/>
  <headerFooter>
    <oddHeader>&amp;C&amp;"ＭＳ Ｐゴシック,太字"&amp;18 2017　JAチビリンピック8人制サッカー大会
甲府地区予選リーグ組合せ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BF40"/>
  <sheetViews>
    <sheetView view="pageLayout" zoomScale="74" zoomScaleNormal="75" zoomScaleSheetLayoutView="52" zoomScalePageLayoutView="74" workbookViewId="0">
      <selection activeCell="AP2" sqref="AP2"/>
    </sheetView>
  </sheetViews>
  <sheetFormatPr defaultColWidth="9" defaultRowHeight="12.75" x14ac:dyDescent="0.25"/>
  <cols>
    <col min="1" max="1" width="3.86328125" style="83" customWidth="1"/>
    <col min="2" max="36" width="2.59765625" style="83" customWidth="1"/>
    <col min="37" max="37" width="4.265625" style="83" customWidth="1"/>
    <col min="38" max="57" width="2.59765625" style="83" customWidth="1"/>
    <col min="58" max="16384" width="9" style="83"/>
  </cols>
  <sheetData>
    <row r="1" spans="1:58" ht="15" customHeight="1" x14ac:dyDescent="0.25">
      <c r="C1" s="347" t="s">
        <v>179</v>
      </c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348"/>
      <c r="AB1" s="348"/>
      <c r="AC1" s="348"/>
      <c r="AD1" s="348"/>
      <c r="AE1" s="348"/>
      <c r="AF1" s="348"/>
      <c r="AG1" s="348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  <c r="BA1" s="175"/>
      <c r="BB1" s="175"/>
      <c r="BC1" s="175"/>
      <c r="BD1" s="175"/>
      <c r="BE1" s="175"/>
      <c r="BF1" s="175"/>
    </row>
    <row r="2" spans="1:58" ht="15" customHeight="1" x14ac:dyDescent="0.25"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  <c r="Z2" s="348"/>
      <c r="AA2" s="348"/>
      <c r="AB2" s="348"/>
      <c r="AC2" s="348"/>
      <c r="AD2" s="348"/>
      <c r="AE2" s="348"/>
      <c r="AF2" s="348"/>
      <c r="AG2" s="348"/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D2" s="175"/>
      <c r="BE2" s="175"/>
      <c r="BF2" s="175"/>
    </row>
    <row r="3" spans="1:58" x14ac:dyDescent="0.25">
      <c r="C3" s="348" t="s">
        <v>60</v>
      </c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348"/>
      <c r="U3" s="348"/>
      <c r="V3" s="348"/>
      <c r="W3" s="348"/>
      <c r="X3" s="348"/>
      <c r="Y3" s="348"/>
      <c r="Z3" s="348"/>
      <c r="AA3" s="348"/>
      <c r="AB3" s="348"/>
      <c r="AC3" s="348"/>
      <c r="AD3" s="348"/>
      <c r="AE3" s="348"/>
      <c r="AF3" s="348"/>
      <c r="AG3" s="348"/>
      <c r="AK3" s="175"/>
      <c r="AL3" s="175"/>
      <c r="AM3" s="175"/>
      <c r="AN3" s="175"/>
      <c r="AO3" s="175"/>
      <c r="AP3" s="175"/>
      <c r="AQ3" s="175"/>
      <c r="AR3" s="175"/>
      <c r="AS3" s="175"/>
      <c r="AT3" s="175"/>
      <c r="AU3" s="175"/>
      <c r="AV3" s="175"/>
      <c r="AW3" s="175"/>
      <c r="AX3" s="175"/>
      <c r="AY3" s="175"/>
      <c r="AZ3" s="175"/>
      <c r="BA3" s="175"/>
      <c r="BB3" s="175"/>
      <c r="BC3" s="175"/>
      <c r="BD3" s="175"/>
      <c r="BE3" s="175"/>
      <c r="BF3" s="175"/>
    </row>
    <row r="4" spans="1:58" x14ac:dyDescent="0.25"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8"/>
      <c r="Y4" s="348"/>
      <c r="Z4" s="348"/>
      <c r="AA4" s="348"/>
      <c r="AB4" s="348"/>
      <c r="AC4" s="348"/>
      <c r="AD4" s="348"/>
      <c r="AE4" s="348"/>
      <c r="AF4" s="348"/>
      <c r="AG4" s="348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175"/>
      <c r="AY4" s="175"/>
      <c r="AZ4" s="175"/>
      <c r="BA4" s="175"/>
      <c r="BB4" s="175"/>
      <c r="BC4" s="175"/>
      <c r="BD4" s="175"/>
      <c r="BE4" s="175"/>
      <c r="BF4" s="175"/>
    </row>
    <row r="5" spans="1:58" ht="17.25" customHeight="1" x14ac:dyDescent="0.25"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K5" s="175"/>
      <c r="AL5" s="175"/>
      <c r="AM5" s="175"/>
      <c r="AN5" s="175"/>
      <c r="AO5" s="175"/>
      <c r="AP5" s="175"/>
      <c r="AQ5" s="175"/>
      <c r="AR5" s="175"/>
      <c r="AS5" s="175"/>
      <c r="AT5" s="175"/>
      <c r="AU5" s="175"/>
      <c r="AV5" s="175"/>
      <c r="AW5" s="175"/>
      <c r="AX5" s="175"/>
      <c r="AY5" s="175"/>
      <c r="AZ5" s="175"/>
      <c r="BA5" s="175"/>
      <c r="BB5" s="175"/>
      <c r="BC5" s="175"/>
      <c r="BD5" s="175"/>
      <c r="BE5" s="175"/>
      <c r="BF5" s="175"/>
    </row>
    <row r="6" spans="1:58" ht="20.100000000000001" customHeight="1" x14ac:dyDescent="0.25">
      <c r="A6" s="472" t="s">
        <v>2</v>
      </c>
      <c r="B6" s="463"/>
      <c r="C6" s="463"/>
      <c r="D6" s="463"/>
      <c r="E6" s="463"/>
      <c r="F6" s="463"/>
      <c r="G6" s="463"/>
      <c r="H6" s="463"/>
      <c r="I6" s="473" t="str">
        <f>B7</f>
        <v>VF甲府</v>
      </c>
      <c r="J6" s="474"/>
      <c r="K6" s="475"/>
      <c r="L6" s="474" t="str">
        <f>B9</f>
        <v>レドンドFC</v>
      </c>
      <c r="M6" s="474"/>
      <c r="N6" s="474"/>
      <c r="O6" s="473" t="str">
        <f>B11</f>
        <v>中道セレソン</v>
      </c>
      <c r="P6" s="474"/>
      <c r="Q6" s="474"/>
      <c r="R6" s="473" t="str">
        <f>B13</f>
        <v>Uスポーツ</v>
      </c>
      <c r="S6" s="474"/>
      <c r="T6" s="475"/>
      <c r="U6" s="462" t="s">
        <v>61</v>
      </c>
      <c r="V6" s="463"/>
      <c r="W6" s="463"/>
      <c r="X6" s="462" t="s">
        <v>62</v>
      </c>
      <c r="Y6" s="463"/>
      <c r="Z6" s="463"/>
      <c r="AA6" s="462" t="s">
        <v>63</v>
      </c>
      <c r="AB6" s="463"/>
      <c r="AC6" s="463"/>
      <c r="AD6" s="462" t="s">
        <v>64</v>
      </c>
      <c r="AE6" s="463"/>
      <c r="AF6" s="463"/>
      <c r="AG6" s="462" t="s">
        <v>65</v>
      </c>
      <c r="AH6" s="463"/>
      <c r="AI6" s="464"/>
      <c r="AJ6" s="84"/>
      <c r="AK6" s="176"/>
      <c r="AL6" s="176" t="s">
        <v>66</v>
      </c>
      <c r="AM6" s="176"/>
      <c r="AN6" s="176" t="s">
        <v>67</v>
      </c>
      <c r="AO6" s="176"/>
      <c r="AP6" s="176" t="s">
        <v>68</v>
      </c>
      <c r="AQ6" s="175"/>
      <c r="AR6" s="175"/>
      <c r="AS6" s="175" t="s">
        <v>65</v>
      </c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</row>
    <row r="7" spans="1:58" ht="20.100000000000001" customHeight="1" x14ac:dyDescent="0.25">
      <c r="A7" s="413">
        <v>1</v>
      </c>
      <c r="B7" s="452" t="str">
        <f>AL19</f>
        <v>VF甲府</v>
      </c>
      <c r="C7" s="452"/>
      <c r="D7" s="452"/>
      <c r="E7" s="452"/>
      <c r="F7" s="452"/>
      <c r="G7" s="452"/>
      <c r="H7" s="113"/>
      <c r="I7" s="465"/>
      <c r="J7" s="455"/>
      <c r="K7" s="468"/>
      <c r="L7" s="162"/>
      <c r="M7" s="164" t="s">
        <v>109</v>
      </c>
      <c r="N7" s="163"/>
      <c r="O7" s="162"/>
      <c r="P7" s="164" t="s">
        <v>109</v>
      </c>
      <c r="Q7" s="163"/>
      <c r="R7" s="162"/>
      <c r="S7" s="164" t="s">
        <v>59</v>
      </c>
      <c r="T7" s="163"/>
      <c r="U7" s="162"/>
      <c r="V7" s="438"/>
      <c r="W7" s="165"/>
      <c r="X7" s="166"/>
      <c r="Y7" s="438"/>
      <c r="Z7" s="165"/>
      <c r="AA7" s="166"/>
      <c r="AB7" s="438"/>
      <c r="AC7" s="165"/>
      <c r="AD7" s="440"/>
      <c r="AE7" s="441"/>
      <c r="AF7" s="222"/>
      <c r="AG7" s="166"/>
      <c r="AH7" s="444"/>
      <c r="AI7" s="445"/>
      <c r="AJ7" s="57"/>
      <c r="AK7" s="176"/>
      <c r="AL7" s="177">
        <f>COUNTIF(AW7:BA7,"○")</f>
        <v>0</v>
      </c>
      <c r="AM7" s="178"/>
      <c r="AN7" s="179">
        <f>COUNTIF(AW7:BA7,"△")</f>
        <v>0</v>
      </c>
      <c r="AO7" s="178"/>
      <c r="AP7" s="180">
        <f>COUNTIF(AW7:BA7,"●")</f>
        <v>0</v>
      </c>
      <c r="AQ7" s="181"/>
      <c r="AR7" s="175"/>
      <c r="AS7" s="175">
        <v>1</v>
      </c>
      <c r="AT7" s="175"/>
      <c r="AU7" s="175"/>
      <c r="AV7" s="175"/>
      <c r="AW7" s="182" t="str">
        <f>IF(L7="","",IF(L7-N7&gt;0,"○",IF(L7-N7=0,"△","●")))</f>
        <v/>
      </c>
      <c r="AX7" s="175"/>
      <c r="AY7" s="182" t="str">
        <f>IF(O7="","",IF(O7-Q7&gt;0,"○",IF(O7-Q7=0,"△","●")))</f>
        <v/>
      </c>
      <c r="AZ7" s="175"/>
      <c r="BA7" s="182" t="str">
        <f>IF(R7="","",IF(R7-T7&gt;0,"○",IF(R7-T7=0,"△","●")))</f>
        <v/>
      </c>
      <c r="BB7" s="175"/>
      <c r="BC7" s="448">
        <f>V7*100+AD7</f>
        <v>0</v>
      </c>
      <c r="BD7" s="448"/>
      <c r="BE7" s="226"/>
      <c r="BF7" s="175"/>
    </row>
    <row r="8" spans="1:58" ht="20.100000000000001" customHeight="1" x14ac:dyDescent="0.25">
      <c r="A8" s="322"/>
      <c r="B8" s="324"/>
      <c r="C8" s="324"/>
      <c r="D8" s="324"/>
      <c r="E8" s="324"/>
      <c r="F8" s="324"/>
      <c r="G8" s="324"/>
      <c r="H8" s="115"/>
      <c r="I8" s="466"/>
      <c r="J8" s="467"/>
      <c r="K8" s="469"/>
      <c r="L8" s="459" t="str">
        <f>IF(L7="","",IF(L7-N7&gt;0,"○",IF(L7-N7=0,"△","●")))</f>
        <v/>
      </c>
      <c r="M8" s="460"/>
      <c r="N8" s="461"/>
      <c r="O8" s="459" t="str">
        <f>IF(O7="","",IF(O7-Q7&gt;0,"○",IF(O7-Q7=0,"△","●")))</f>
        <v/>
      </c>
      <c r="P8" s="460"/>
      <c r="Q8" s="461"/>
      <c r="R8" s="459" t="str">
        <f>IF(R7="","",IF(R7-T7&gt;0,"○",IF(R7-T7=0,"△","●")))</f>
        <v/>
      </c>
      <c r="S8" s="460"/>
      <c r="T8" s="461"/>
      <c r="U8" s="167"/>
      <c r="V8" s="460"/>
      <c r="W8" s="221"/>
      <c r="X8" s="219"/>
      <c r="Y8" s="460"/>
      <c r="Z8" s="221"/>
      <c r="AA8" s="219"/>
      <c r="AB8" s="460"/>
      <c r="AC8" s="221"/>
      <c r="AD8" s="470"/>
      <c r="AE8" s="471"/>
      <c r="AF8" s="220"/>
      <c r="AG8" s="219"/>
      <c r="AH8" s="446"/>
      <c r="AI8" s="447"/>
      <c r="AJ8" s="57"/>
      <c r="AK8" s="176"/>
      <c r="AL8" s="176"/>
      <c r="AM8" s="176"/>
      <c r="AN8" s="176"/>
      <c r="AO8" s="176"/>
      <c r="AP8" s="176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448"/>
      <c r="BD8" s="448"/>
      <c r="BE8" s="226"/>
      <c r="BF8" s="175"/>
    </row>
    <row r="9" spans="1:58" ht="20.100000000000001" customHeight="1" x14ac:dyDescent="0.25">
      <c r="A9" s="413">
        <v>2</v>
      </c>
      <c r="B9" s="452" t="str">
        <f>AL22</f>
        <v>レドンドFC</v>
      </c>
      <c r="C9" s="452"/>
      <c r="D9" s="452"/>
      <c r="E9" s="452"/>
      <c r="F9" s="452"/>
      <c r="G9" s="452"/>
      <c r="H9" s="113"/>
      <c r="I9" s="162"/>
      <c r="J9" s="164" t="s">
        <v>59</v>
      </c>
      <c r="K9" s="163"/>
      <c r="L9" s="453"/>
      <c r="M9" s="455"/>
      <c r="N9" s="457"/>
      <c r="O9" s="162"/>
      <c r="P9" s="164" t="s">
        <v>109</v>
      </c>
      <c r="Q9" s="163"/>
      <c r="R9" s="162"/>
      <c r="S9" s="164" t="s">
        <v>59</v>
      </c>
      <c r="T9" s="163"/>
      <c r="U9" s="162"/>
      <c r="V9" s="438"/>
      <c r="W9" s="165"/>
      <c r="X9" s="166"/>
      <c r="Y9" s="438"/>
      <c r="Z9" s="165"/>
      <c r="AA9" s="166"/>
      <c r="AB9" s="438"/>
      <c r="AC9" s="165"/>
      <c r="AD9" s="440"/>
      <c r="AE9" s="441"/>
      <c r="AF9" s="222"/>
      <c r="AG9" s="166"/>
      <c r="AH9" s="444"/>
      <c r="AI9" s="445"/>
      <c r="AJ9" s="57"/>
      <c r="AK9" s="176"/>
      <c r="AL9" s="177">
        <f>COUNTIF(AW9:BA9,"○")</f>
        <v>0</v>
      </c>
      <c r="AM9" s="178"/>
      <c r="AN9" s="179">
        <f>COUNTIF(AW9:BA9,"△")</f>
        <v>0</v>
      </c>
      <c r="AO9" s="178"/>
      <c r="AP9" s="180">
        <f>COUNTIF(AW9:BA9,"●")</f>
        <v>0</v>
      </c>
      <c r="AQ9" s="175"/>
      <c r="AR9" s="175"/>
      <c r="AS9" s="175">
        <v>2</v>
      </c>
      <c r="AT9" s="175"/>
      <c r="AU9" s="175"/>
      <c r="AV9" s="175"/>
      <c r="AW9" s="182" t="str">
        <f>IF(I9="","",IF(I9-K9&gt;0,"○",IF(I9-K9=0,"△","●")))</f>
        <v/>
      </c>
      <c r="AX9" s="182"/>
      <c r="AY9" s="182" t="str">
        <f>IF(O9="","",IF(O9-Q9&gt;0,"○",IF(O9-Q9=0,"△","●")))</f>
        <v/>
      </c>
      <c r="AZ9" s="175"/>
      <c r="BA9" s="182" t="str">
        <f>IF(R9="","",IF(R9-T9&gt;0,"○",IF(R9-T9=0,"△","●")))</f>
        <v/>
      </c>
      <c r="BB9" s="175"/>
      <c r="BC9" s="448">
        <f>V9*100+AD9</f>
        <v>0</v>
      </c>
      <c r="BD9" s="448"/>
      <c r="BE9" s="226"/>
      <c r="BF9" s="175"/>
    </row>
    <row r="10" spans="1:58" ht="20.100000000000001" customHeight="1" x14ac:dyDescent="0.25">
      <c r="A10" s="322"/>
      <c r="B10" s="324"/>
      <c r="C10" s="324"/>
      <c r="D10" s="324"/>
      <c r="E10" s="324"/>
      <c r="F10" s="324"/>
      <c r="G10" s="324"/>
      <c r="H10" s="134"/>
      <c r="I10" s="449" t="str">
        <f>IF(I9="","",IF(I9-K9&gt;0,"○",IF(I9-K9=0,"△","●")))</f>
        <v/>
      </c>
      <c r="J10" s="439"/>
      <c r="K10" s="450"/>
      <c r="L10" s="454"/>
      <c r="M10" s="456"/>
      <c r="N10" s="458"/>
      <c r="O10" s="449" t="str">
        <f>IF(O9="","",IF(O9-Q9&gt;0,"○",IF(O9-Q9=0,"△","●")))</f>
        <v/>
      </c>
      <c r="P10" s="439"/>
      <c r="Q10" s="450"/>
      <c r="R10" s="449" t="str">
        <f>IF(R9="","",IF(R9-T9&gt;0,"○",IF(R9-T9=0,"△","●")))</f>
        <v/>
      </c>
      <c r="S10" s="439"/>
      <c r="T10" s="450"/>
      <c r="U10" s="170"/>
      <c r="V10" s="439"/>
      <c r="W10" s="225"/>
      <c r="X10" s="224"/>
      <c r="Y10" s="439"/>
      <c r="Z10" s="225"/>
      <c r="AA10" s="224"/>
      <c r="AB10" s="439"/>
      <c r="AC10" s="225"/>
      <c r="AD10" s="442"/>
      <c r="AE10" s="443"/>
      <c r="AF10" s="223"/>
      <c r="AG10" s="224"/>
      <c r="AH10" s="446"/>
      <c r="AI10" s="447"/>
      <c r="AJ10" s="57"/>
      <c r="AK10" s="176"/>
      <c r="AL10" s="176"/>
      <c r="AM10" s="176"/>
      <c r="AN10" s="176"/>
      <c r="AO10" s="176"/>
      <c r="AP10" s="176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448"/>
      <c r="BD10" s="448"/>
      <c r="BE10" s="226"/>
      <c r="BF10" s="175"/>
    </row>
    <row r="11" spans="1:58" ht="20.100000000000001" customHeight="1" x14ac:dyDescent="0.25">
      <c r="A11" s="413">
        <v>3</v>
      </c>
      <c r="B11" s="452" t="str">
        <f>AL25</f>
        <v>中道セレソン</v>
      </c>
      <c r="C11" s="452"/>
      <c r="D11" s="452"/>
      <c r="E11" s="452"/>
      <c r="F11" s="452"/>
      <c r="G11" s="452"/>
      <c r="H11" s="113"/>
      <c r="I11" s="162"/>
      <c r="J11" s="164" t="s">
        <v>109</v>
      </c>
      <c r="K11" s="163"/>
      <c r="L11" s="162"/>
      <c r="M11" s="164" t="s">
        <v>59</v>
      </c>
      <c r="N11" s="163"/>
      <c r="O11" s="453"/>
      <c r="P11" s="455"/>
      <c r="Q11" s="457"/>
      <c r="R11" s="162"/>
      <c r="S11" s="164" t="s">
        <v>59</v>
      </c>
      <c r="T11" s="163"/>
      <c r="U11" s="162"/>
      <c r="V11" s="438"/>
      <c r="W11" s="165"/>
      <c r="X11" s="166"/>
      <c r="Y11" s="438"/>
      <c r="Z11" s="165"/>
      <c r="AA11" s="166"/>
      <c r="AB11" s="438"/>
      <c r="AC11" s="165"/>
      <c r="AD11" s="440"/>
      <c r="AE11" s="441"/>
      <c r="AF11" s="222"/>
      <c r="AG11" s="166"/>
      <c r="AH11" s="444"/>
      <c r="AI11" s="445"/>
      <c r="AJ11" s="57"/>
      <c r="AK11" s="176"/>
      <c r="AL11" s="177">
        <f>COUNTIF(AW11:BA11,"○")</f>
        <v>0</v>
      </c>
      <c r="AM11" s="178"/>
      <c r="AN11" s="179">
        <f>COUNTIF(AW11:BA11,"△")</f>
        <v>0</v>
      </c>
      <c r="AO11" s="178"/>
      <c r="AP11" s="180">
        <f>COUNTIF(AW11:BA11,"●")</f>
        <v>0</v>
      </c>
      <c r="AQ11" s="175"/>
      <c r="AR11" s="175"/>
      <c r="AS11" s="175">
        <v>3</v>
      </c>
      <c r="AT11" s="175"/>
      <c r="AU11" s="175"/>
      <c r="AV11" s="175"/>
      <c r="AW11" s="182" t="str">
        <f>IF(I11="","",IF(I11-K11&gt;0,"○",IF(I11-K11=0,"△","●")))</f>
        <v/>
      </c>
      <c r="AX11" s="175"/>
      <c r="AY11" s="182" t="str">
        <f>IF(L11="","",IF(L11-N11&gt;0,"○",IF(L11-N11=0,"△","●")))</f>
        <v/>
      </c>
      <c r="AZ11" s="175"/>
      <c r="BA11" s="182" t="str">
        <f>IF(R11="","",IF(R11-T11&gt;0,"○",IF(R11-T11=0,"△","●")))</f>
        <v/>
      </c>
      <c r="BB11" s="175"/>
      <c r="BC11" s="448">
        <f>V11*100+AD11</f>
        <v>0</v>
      </c>
      <c r="BD11" s="448"/>
      <c r="BE11" s="226"/>
      <c r="BF11" s="175"/>
    </row>
    <row r="12" spans="1:58" ht="20.100000000000001" customHeight="1" x14ac:dyDescent="0.25">
      <c r="A12" s="322"/>
      <c r="B12" s="324"/>
      <c r="C12" s="324"/>
      <c r="D12" s="324"/>
      <c r="E12" s="324"/>
      <c r="F12" s="324"/>
      <c r="G12" s="324"/>
      <c r="H12" s="134"/>
      <c r="I12" s="449" t="str">
        <f>IF(I11="","",IF(I11-K11&gt;0,"○",IF(I11-K11=0,"△","●")))</f>
        <v/>
      </c>
      <c r="J12" s="439"/>
      <c r="K12" s="450"/>
      <c r="L12" s="449" t="str">
        <f>IF(L11="","",IF(L11-N11&gt;0,"○",IF(L11-N11=0,"△","●")))</f>
        <v/>
      </c>
      <c r="M12" s="439"/>
      <c r="N12" s="450"/>
      <c r="O12" s="454"/>
      <c r="P12" s="456"/>
      <c r="Q12" s="458"/>
      <c r="R12" s="449" t="str">
        <f>IF(R11="","",IF(R11-T11&gt;0,"○",IF(R11-T11=0,"△","●")))</f>
        <v/>
      </c>
      <c r="S12" s="439"/>
      <c r="T12" s="450"/>
      <c r="U12" s="170"/>
      <c r="V12" s="439"/>
      <c r="W12" s="225"/>
      <c r="X12" s="224"/>
      <c r="Y12" s="439"/>
      <c r="Z12" s="225"/>
      <c r="AA12" s="224"/>
      <c r="AB12" s="439"/>
      <c r="AC12" s="225"/>
      <c r="AD12" s="442"/>
      <c r="AE12" s="443"/>
      <c r="AF12" s="223"/>
      <c r="AG12" s="224"/>
      <c r="AH12" s="446"/>
      <c r="AI12" s="447"/>
      <c r="AJ12" s="57"/>
      <c r="AK12" s="176"/>
      <c r="AL12" s="176"/>
      <c r="AM12" s="176"/>
      <c r="AN12" s="176"/>
      <c r="AO12" s="176"/>
      <c r="AP12" s="176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5"/>
      <c r="BB12" s="175"/>
      <c r="BC12" s="451"/>
      <c r="BD12" s="451"/>
      <c r="BE12" s="451"/>
      <c r="BF12" s="175"/>
    </row>
    <row r="13" spans="1:58" ht="20.100000000000001" customHeight="1" x14ac:dyDescent="0.25">
      <c r="A13" s="413">
        <v>4</v>
      </c>
      <c r="B13" s="452" t="str">
        <f>AL28</f>
        <v>Uスポーツ</v>
      </c>
      <c r="C13" s="452"/>
      <c r="D13" s="452"/>
      <c r="E13" s="452"/>
      <c r="F13" s="452"/>
      <c r="G13" s="452"/>
      <c r="H13" s="113"/>
      <c r="I13" s="162"/>
      <c r="J13" s="164" t="s">
        <v>109</v>
      </c>
      <c r="K13" s="163"/>
      <c r="L13" s="162"/>
      <c r="M13" s="164" t="s">
        <v>59</v>
      </c>
      <c r="N13" s="163"/>
      <c r="O13" s="173"/>
      <c r="P13" s="164" t="s">
        <v>109</v>
      </c>
      <c r="Q13" s="174"/>
      <c r="R13" s="453"/>
      <c r="S13" s="455"/>
      <c r="T13" s="457"/>
      <c r="U13" s="162"/>
      <c r="V13" s="438"/>
      <c r="W13" s="165"/>
      <c r="X13" s="166"/>
      <c r="Y13" s="438"/>
      <c r="Z13" s="165"/>
      <c r="AA13" s="166"/>
      <c r="AB13" s="438"/>
      <c r="AC13" s="165"/>
      <c r="AD13" s="440"/>
      <c r="AE13" s="441"/>
      <c r="AF13" s="222"/>
      <c r="AG13" s="166"/>
      <c r="AH13" s="444"/>
      <c r="AI13" s="445"/>
      <c r="AJ13" s="57"/>
      <c r="AK13" s="176"/>
      <c r="AL13" s="177">
        <f>COUNTIF(AW13:BA13,"○")</f>
        <v>0</v>
      </c>
      <c r="AM13" s="178"/>
      <c r="AN13" s="179">
        <f>COUNTIF(AW13:BA13,"△")</f>
        <v>0</v>
      </c>
      <c r="AO13" s="178"/>
      <c r="AP13" s="180">
        <f>COUNTIF(AW13:BA13,"●")</f>
        <v>0</v>
      </c>
      <c r="AQ13" s="175"/>
      <c r="AR13" s="175"/>
      <c r="AS13" s="175">
        <v>3</v>
      </c>
      <c r="AT13" s="175"/>
      <c r="AU13" s="175"/>
      <c r="AV13" s="175"/>
      <c r="AW13" s="182" t="str">
        <f>IF(I13="","",IF(I13-K13&gt;0,"○",IF(I13-K13=0,"△","●")))</f>
        <v/>
      </c>
      <c r="AX13" s="175"/>
      <c r="AY13" s="182" t="str">
        <f>IF(L13="","",IF(L13-N13&gt;0,"○",IF(L13-N13=0,"△","●")))</f>
        <v/>
      </c>
      <c r="AZ13" s="175"/>
      <c r="BA13" s="182" t="str">
        <f>IF(O13="","",IF(O13-Q13&gt;0,"○",IF(O13-Q13=0,"△","●")))</f>
        <v/>
      </c>
      <c r="BB13" s="175"/>
      <c r="BC13" s="448">
        <f>V13*100+AD13</f>
        <v>0</v>
      </c>
      <c r="BD13" s="448"/>
      <c r="BE13" s="226"/>
      <c r="BF13" s="175"/>
    </row>
    <row r="14" spans="1:58" ht="20.100000000000001" customHeight="1" x14ac:dyDescent="0.25">
      <c r="A14" s="322"/>
      <c r="B14" s="324"/>
      <c r="C14" s="324"/>
      <c r="D14" s="324"/>
      <c r="E14" s="324"/>
      <c r="F14" s="324"/>
      <c r="G14" s="324"/>
      <c r="H14" s="134"/>
      <c r="I14" s="449" t="str">
        <f>IF(I13="","",IF(I13-K13&gt;0,"○",IF(I13-K13=0,"△","●")))</f>
        <v/>
      </c>
      <c r="J14" s="439"/>
      <c r="K14" s="450"/>
      <c r="L14" s="449" t="str">
        <f>IF(L13="","",IF(L13-N13&gt;0,"○",IF(L13-N13=0,"△","●")))</f>
        <v/>
      </c>
      <c r="M14" s="439"/>
      <c r="N14" s="450"/>
      <c r="O14" s="449" t="str">
        <f>IF(O13="","",IF(O13-Q13&gt;0,"○",IF(O13-Q13=0,"△","●")))</f>
        <v/>
      </c>
      <c r="P14" s="439"/>
      <c r="Q14" s="450"/>
      <c r="R14" s="454"/>
      <c r="S14" s="456"/>
      <c r="T14" s="458"/>
      <c r="U14" s="170"/>
      <c r="V14" s="439"/>
      <c r="W14" s="225"/>
      <c r="X14" s="224"/>
      <c r="Y14" s="439"/>
      <c r="Z14" s="225"/>
      <c r="AA14" s="224"/>
      <c r="AB14" s="439"/>
      <c r="AC14" s="225"/>
      <c r="AD14" s="442"/>
      <c r="AE14" s="443"/>
      <c r="AF14" s="223"/>
      <c r="AG14" s="224"/>
      <c r="AH14" s="446"/>
      <c r="AI14" s="447"/>
      <c r="AJ14" s="57"/>
      <c r="AK14" s="176"/>
      <c r="AL14" s="176"/>
      <c r="AM14" s="176"/>
      <c r="AN14" s="176"/>
      <c r="AO14" s="176"/>
      <c r="AP14" s="176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451"/>
      <c r="BD14" s="451"/>
      <c r="BE14" s="451"/>
      <c r="BF14" s="175"/>
    </row>
    <row r="15" spans="1:58" ht="20.100000000000001" customHeight="1" x14ac:dyDescent="0.25"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</row>
    <row r="16" spans="1:58" ht="20.100000000000001" customHeight="1" x14ac:dyDescent="0.25"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 t="s">
        <v>112</v>
      </c>
      <c r="AU16" s="175"/>
      <c r="AV16" s="175"/>
      <c r="AW16" s="175"/>
      <c r="AX16" s="175"/>
      <c r="AY16" s="175"/>
      <c r="AZ16" s="175"/>
      <c r="BA16" s="175"/>
      <c r="BB16" s="175"/>
      <c r="BC16" s="175"/>
      <c r="BD16" s="175"/>
      <c r="BE16" s="175"/>
      <c r="BF16" s="175"/>
    </row>
    <row r="17" spans="1:58" ht="20.100000000000001" customHeight="1" x14ac:dyDescent="0.25">
      <c r="A17" s="435" t="s">
        <v>69</v>
      </c>
      <c r="B17" s="435"/>
      <c r="C17" s="435"/>
      <c r="D17" s="435"/>
      <c r="E17" s="435" t="s">
        <v>70</v>
      </c>
      <c r="F17" s="435"/>
      <c r="G17" s="435"/>
      <c r="H17" s="436" t="s">
        <v>116</v>
      </c>
      <c r="I17" s="436"/>
      <c r="J17" s="436"/>
      <c r="K17" s="436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6"/>
      <c r="W17" s="436"/>
      <c r="X17" s="436"/>
      <c r="Y17" s="436"/>
      <c r="Z17" s="436"/>
      <c r="AA17" s="436"/>
      <c r="AB17" s="436"/>
      <c r="AC17" s="436"/>
      <c r="AD17" s="436"/>
      <c r="AE17" s="435" t="s">
        <v>19</v>
      </c>
      <c r="AF17" s="435"/>
      <c r="AG17" s="435"/>
      <c r="AH17" s="435"/>
      <c r="AI17" s="43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5"/>
      <c r="AZ17" s="175"/>
      <c r="BA17" s="175"/>
      <c r="BB17" s="175"/>
      <c r="BC17" s="175"/>
      <c r="BD17" s="175"/>
      <c r="BE17" s="175"/>
      <c r="BF17" s="175"/>
    </row>
    <row r="18" spans="1:58" ht="20.100000000000001" customHeight="1" x14ac:dyDescent="0.25">
      <c r="A18" s="435"/>
      <c r="B18" s="435"/>
      <c r="C18" s="435"/>
      <c r="D18" s="435"/>
      <c r="E18" s="435"/>
      <c r="F18" s="435"/>
      <c r="G18" s="435"/>
      <c r="H18" s="436"/>
      <c r="I18" s="436"/>
      <c r="J18" s="436"/>
      <c r="K18" s="436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6"/>
      <c r="W18" s="436"/>
      <c r="X18" s="436"/>
      <c r="Y18" s="436"/>
      <c r="Z18" s="436"/>
      <c r="AA18" s="436"/>
      <c r="AB18" s="436"/>
      <c r="AC18" s="436"/>
      <c r="AD18" s="436"/>
      <c r="AE18" s="435" t="s">
        <v>20</v>
      </c>
      <c r="AF18" s="435"/>
      <c r="AG18" s="435"/>
      <c r="AH18" s="435"/>
      <c r="AI18" s="435"/>
      <c r="AK18" s="175"/>
      <c r="AL18" s="437" t="s">
        <v>106</v>
      </c>
      <c r="AM18" s="437"/>
      <c r="AN18" s="437"/>
      <c r="AO18" s="437"/>
      <c r="AP18" s="437"/>
      <c r="AQ18" s="437"/>
      <c r="AR18" s="175"/>
      <c r="AS18" s="175"/>
      <c r="AT18" s="175"/>
      <c r="AU18" s="175"/>
      <c r="AV18" s="175"/>
      <c r="AW18" s="175"/>
      <c r="AX18" s="175"/>
      <c r="AY18" s="175"/>
      <c r="AZ18" s="175"/>
      <c r="BA18" s="175"/>
      <c r="BB18" s="175"/>
      <c r="BC18" s="175"/>
      <c r="BD18" s="175"/>
      <c r="BE18" s="175"/>
      <c r="BF18" s="175"/>
    </row>
    <row r="19" spans="1:58" ht="20.100000000000001" customHeight="1" x14ac:dyDescent="0.25">
      <c r="A19" s="420" t="s">
        <v>126</v>
      </c>
      <c r="B19" s="419"/>
      <c r="C19" s="419"/>
      <c r="D19" s="419"/>
      <c r="E19" s="414">
        <v>0.39583333333333331</v>
      </c>
      <c r="F19" s="414"/>
      <c r="G19" s="414"/>
      <c r="H19" s="420" t="str">
        <f>AL19</f>
        <v>VF甲府</v>
      </c>
      <c r="I19" s="420"/>
      <c r="J19" s="420"/>
      <c r="K19" s="420"/>
      <c r="L19" s="420"/>
      <c r="M19" s="420"/>
      <c r="N19" s="420"/>
      <c r="O19" s="434"/>
      <c r="P19" s="434"/>
      <c r="Q19" s="417" t="s">
        <v>71</v>
      </c>
      <c r="R19" s="208"/>
      <c r="S19" s="209" t="s">
        <v>127</v>
      </c>
      <c r="T19" s="208"/>
      <c r="U19" s="421" t="s">
        <v>73</v>
      </c>
      <c r="V19" s="434"/>
      <c r="W19" s="434"/>
      <c r="X19" s="415" t="str">
        <f>AL22</f>
        <v>レドンドFC</v>
      </c>
      <c r="Y19" s="415"/>
      <c r="Z19" s="415"/>
      <c r="AA19" s="415"/>
      <c r="AB19" s="415"/>
      <c r="AC19" s="415"/>
      <c r="AD19" s="415"/>
      <c r="AE19" s="291" t="str">
        <f>AT25</f>
        <v>審判部</v>
      </c>
      <c r="AF19" s="292"/>
      <c r="AG19" s="292"/>
      <c r="AH19" s="292"/>
      <c r="AI19" s="293"/>
      <c r="AK19" s="175"/>
      <c r="AL19" s="429" t="s">
        <v>119</v>
      </c>
      <c r="AM19" s="429"/>
      <c r="AN19" s="429"/>
      <c r="AO19" s="429"/>
      <c r="AP19" s="429"/>
      <c r="AQ19" s="429"/>
      <c r="AR19" s="175"/>
      <c r="AS19" s="175"/>
      <c r="AT19" s="431" t="s">
        <v>74</v>
      </c>
      <c r="AU19" s="431"/>
      <c r="AV19" s="431"/>
      <c r="AW19" s="431"/>
      <c r="AX19" s="431"/>
      <c r="AY19" s="175"/>
      <c r="AZ19" s="175"/>
      <c r="BA19" s="175"/>
      <c r="BB19" s="175"/>
      <c r="BC19" s="175"/>
      <c r="BD19" s="175"/>
      <c r="BE19" s="175"/>
      <c r="BF19" s="175"/>
    </row>
    <row r="20" spans="1:58" ht="20.100000000000001" customHeight="1" x14ac:dyDescent="0.25">
      <c r="A20" s="418"/>
      <c r="B20" s="418"/>
      <c r="C20" s="418"/>
      <c r="D20" s="418"/>
      <c r="E20" s="297"/>
      <c r="F20" s="297"/>
      <c r="G20" s="297"/>
      <c r="H20" s="299"/>
      <c r="I20" s="299"/>
      <c r="J20" s="299"/>
      <c r="K20" s="299"/>
      <c r="L20" s="299"/>
      <c r="M20" s="299"/>
      <c r="N20" s="299"/>
      <c r="O20" s="281"/>
      <c r="P20" s="281"/>
      <c r="Q20" s="284"/>
      <c r="R20" s="116"/>
      <c r="S20" s="117" t="s">
        <v>127</v>
      </c>
      <c r="T20" s="116"/>
      <c r="U20" s="287"/>
      <c r="V20" s="281"/>
      <c r="W20" s="281"/>
      <c r="X20" s="289"/>
      <c r="Y20" s="289"/>
      <c r="Z20" s="289"/>
      <c r="AA20" s="289"/>
      <c r="AB20" s="289"/>
      <c r="AC20" s="289"/>
      <c r="AD20" s="289"/>
      <c r="AE20" s="422"/>
      <c r="AF20" s="423"/>
      <c r="AG20" s="423"/>
      <c r="AH20" s="423"/>
      <c r="AI20" s="424"/>
      <c r="AK20" s="175">
        <v>1</v>
      </c>
      <c r="AL20" s="433"/>
      <c r="AM20" s="433"/>
      <c r="AN20" s="433"/>
      <c r="AO20" s="433"/>
      <c r="AP20" s="433"/>
      <c r="AQ20" s="433"/>
      <c r="AR20" s="175"/>
      <c r="AS20" s="175"/>
      <c r="AT20" s="431"/>
      <c r="AU20" s="431"/>
      <c r="AV20" s="431"/>
      <c r="AW20" s="431"/>
      <c r="AX20" s="431"/>
      <c r="AY20" s="175"/>
      <c r="AZ20" s="175"/>
      <c r="BA20" s="175"/>
      <c r="BB20" s="175"/>
      <c r="BC20" s="175"/>
      <c r="BD20" s="175"/>
      <c r="BE20" s="175"/>
      <c r="BF20" s="175"/>
    </row>
    <row r="21" spans="1:58" ht="20.100000000000001" customHeight="1" x14ac:dyDescent="0.25">
      <c r="A21" s="418"/>
      <c r="B21" s="418"/>
      <c r="C21" s="418"/>
      <c r="D21" s="418"/>
      <c r="E21" s="297"/>
      <c r="F21" s="297"/>
      <c r="G21" s="297"/>
      <c r="H21" s="299"/>
      <c r="I21" s="299"/>
      <c r="J21" s="299"/>
      <c r="K21" s="299"/>
      <c r="L21" s="299"/>
      <c r="M21" s="299"/>
      <c r="N21" s="299"/>
      <c r="O21" s="282"/>
      <c r="P21" s="282"/>
      <c r="Q21" s="285"/>
      <c r="R21" s="118"/>
      <c r="S21" s="119" t="s">
        <v>127</v>
      </c>
      <c r="T21" s="118"/>
      <c r="U21" s="288"/>
      <c r="V21" s="282"/>
      <c r="W21" s="282"/>
      <c r="X21" s="289"/>
      <c r="Y21" s="289"/>
      <c r="Z21" s="289"/>
      <c r="AA21" s="289"/>
      <c r="AB21" s="289"/>
      <c r="AC21" s="289"/>
      <c r="AD21" s="289"/>
      <c r="AE21" s="277">
        <v>3</v>
      </c>
      <c r="AF21" s="278"/>
      <c r="AG21" s="278"/>
      <c r="AH21" s="278"/>
      <c r="AI21" s="279"/>
      <c r="AK21" s="175"/>
      <c r="AL21" s="430"/>
      <c r="AM21" s="430"/>
      <c r="AN21" s="430"/>
      <c r="AO21" s="430"/>
      <c r="AP21" s="430"/>
      <c r="AQ21" s="430"/>
      <c r="AR21" s="175"/>
      <c r="AS21" s="175"/>
      <c r="AT21" s="431"/>
      <c r="AU21" s="431"/>
      <c r="AV21" s="431"/>
      <c r="AW21" s="431"/>
      <c r="AX21" s="431"/>
      <c r="AY21" s="175"/>
      <c r="AZ21" s="175"/>
      <c r="BA21" s="175"/>
      <c r="BB21" s="175"/>
      <c r="BC21" s="175"/>
      <c r="BD21" s="175"/>
      <c r="BE21" s="175"/>
      <c r="BF21" s="175"/>
    </row>
    <row r="22" spans="1:58" ht="20.100000000000001" customHeight="1" x14ac:dyDescent="0.25">
      <c r="A22" s="299" t="s">
        <v>129</v>
      </c>
      <c r="B22" s="418"/>
      <c r="C22" s="418"/>
      <c r="D22" s="418"/>
      <c r="E22" s="297">
        <v>0.43055555555555558</v>
      </c>
      <c r="F22" s="297"/>
      <c r="G22" s="297"/>
      <c r="H22" s="299" t="str">
        <f>AL25</f>
        <v>中道セレソン</v>
      </c>
      <c r="I22" s="299"/>
      <c r="J22" s="299"/>
      <c r="K22" s="299"/>
      <c r="L22" s="299"/>
      <c r="M22" s="299"/>
      <c r="N22" s="299"/>
      <c r="O22" s="416"/>
      <c r="P22" s="416"/>
      <c r="Q22" s="417" t="s">
        <v>130</v>
      </c>
      <c r="R22" s="210"/>
      <c r="S22" s="211" t="s">
        <v>127</v>
      </c>
      <c r="T22" s="210"/>
      <c r="U22" s="421" t="s">
        <v>131</v>
      </c>
      <c r="V22" s="416"/>
      <c r="W22" s="416"/>
      <c r="X22" s="425" t="str">
        <f>AL28</f>
        <v>Uスポーツ</v>
      </c>
      <c r="Y22" s="425"/>
      <c r="Z22" s="425"/>
      <c r="AA22" s="425"/>
      <c r="AB22" s="425"/>
      <c r="AC22" s="425"/>
      <c r="AD22" s="425"/>
      <c r="AE22" s="291" t="str">
        <f>AT19</f>
        <v>審判部</v>
      </c>
      <c r="AF22" s="292"/>
      <c r="AG22" s="292"/>
      <c r="AH22" s="292"/>
      <c r="AI22" s="293"/>
      <c r="AK22" s="175"/>
      <c r="AL22" s="429" t="s">
        <v>156</v>
      </c>
      <c r="AM22" s="429"/>
      <c r="AN22" s="429"/>
      <c r="AO22" s="429"/>
      <c r="AP22" s="429"/>
      <c r="AQ22" s="429"/>
      <c r="AR22" s="175"/>
      <c r="AS22" s="175"/>
      <c r="AT22" s="431" t="s">
        <v>74</v>
      </c>
      <c r="AU22" s="431"/>
      <c r="AV22" s="431"/>
      <c r="AW22" s="431"/>
      <c r="AX22" s="431"/>
      <c r="AY22" s="175"/>
      <c r="AZ22" s="175"/>
      <c r="BA22" s="175"/>
      <c r="BB22" s="175"/>
      <c r="BC22" s="175"/>
      <c r="BD22" s="175"/>
      <c r="BE22" s="175"/>
      <c r="BF22" s="175"/>
    </row>
    <row r="23" spans="1:58" ht="20.100000000000001" customHeight="1" x14ac:dyDescent="0.25">
      <c r="A23" s="418"/>
      <c r="B23" s="419"/>
      <c r="C23" s="419"/>
      <c r="D23" s="419"/>
      <c r="E23" s="414"/>
      <c r="F23" s="414"/>
      <c r="G23" s="414"/>
      <c r="H23" s="420"/>
      <c r="I23" s="420"/>
      <c r="J23" s="420"/>
      <c r="K23" s="420"/>
      <c r="L23" s="420"/>
      <c r="M23" s="420"/>
      <c r="N23" s="420"/>
      <c r="O23" s="281"/>
      <c r="P23" s="281"/>
      <c r="Q23" s="284"/>
      <c r="R23" s="116"/>
      <c r="S23" s="117" t="s">
        <v>127</v>
      </c>
      <c r="T23" s="116"/>
      <c r="U23" s="287"/>
      <c r="V23" s="281"/>
      <c r="W23" s="281"/>
      <c r="X23" s="425"/>
      <c r="Y23" s="425"/>
      <c r="Z23" s="425"/>
      <c r="AA23" s="425"/>
      <c r="AB23" s="425"/>
      <c r="AC23" s="425"/>
      <c r="AD23" s="425"/>
      <c r="AE23" s="422"/>
      <c r="AF23" s="423"/>
      <c r="AG23" s="423"/>
      <c r="AH23" s="423"/>
      <c r="AI23" s="424"/>
      <c r="AK23" s="175">
        <v>2</v>
      </c>
      <c r="AL23" s="433"/>
      <c r="AM23" s="433"/>
      <c r="AN23" s="433"/>
      <c r="AO23" s="433"/>
      <c r="AP23" s="433"/>
      <c r="AQ23" s="433"/>
      <c r="AR23" s="175"/>
      <c r="AS23" s="175"/>
      <c r="AT23" s="431"/>
      <c r="AU23" s="431"/>
      <c r="AV23" s="431"/>
      <c r="AW23" s="431"/>
      <c r="AX23" s="431"/>
      <c r="AY23" s="175"/>
      <c r="AZ23" s="175"/>
      <c r="BA23" s="175"/>
      <c r="BB23" s="175"/>
      <c r="BC23" s="175"/>
      <c r="BD23" s="175"/>
      <c r="BE23" s="175"/>
      <c r="BF23" s="175"/>
    </row>
    <row r="24" spans="1:58" ht="20.100000000000001" customHeight="1" x14ac:dyDescent="0.25">
      <c r="A24" s="418"/>
      <c r="B24" s="419"/>
      <c r="C24" s="419"/>
      <c r="D24" s="419"/>
      <c r="E24" s="414"/>
      <c r="F24" s="414"/>
      <c r="G24" s="414"/>
      <c r="H24" s="420"/>
      <c r="I24" s="420"/>
      <c r="J24" s="420"/>
      <c r="K24" s="420"/>
      <c r="L24" s="420"/>
      <c r="M24" s="420"/>
      <c r="N24" s="420"/>
      <c r="O24" s="282"/>
      <c r="P24" s="282"/>
      <c r="Q24" s="285"/>
      <c r="R24" s="118"/>
      <c r="S24" s="119" t="s">
        <v>127</v>
      </c>
      <c r="T24" s="118"/>
      <c r="U24" s="288"/>
      <c r="V24" s="282"/>
      <c r="W24" s="282"/>
      <c r="X24" s="425"/>
      <c r="Y24" s="425"/>
      <c r="Z24" s="425"/>
      <c r="AA24" s="425"/>
      <c r="AB24" s="425"/>
      <c r="AC24" s="425"/>
      <c r="AD24" s="425"/>
      <c r="AE24" s="277">
        <v>2</v>
      </c>
      <c r="AF24" s="278"/>
      <c r="AG24" s="278"/>
      <c r="AH24" s="278"/>
      <c r="AI24" s="279"/>
      <c r="AK24" s="175"/>
      <c r="AL24" s="430"/>
      <c r="AM24" s="430"/>
      <c r="AN24" s="430"/>
      <c r="AO24" s="430"/>
      <c r="AP24" s="430"/>
      <c r="AQ24" s="430"/>
      <c r="AR24" s="175"/>
      <c r="AS24" s="175"/>
      <c r="AT24" s="431"/>
      <c r="AU24" s="431"/>
      <c r="AV24" s="431"/>
      <c r="AW24" s="431"/>
      <c r="AX24" s="431"/>
      <c r="AY24" s="175"/>
      <c r="AZ24" s="175"/>
      <c r="BA24" s="175"/>
      <c r="BB24" s="175"/>
      <c r="BC24" s="175"/>
      <c r="BD24" s="175"/>
      <c r="BE24" s="175"/>
      <c r="BF24" s="175"/>
    </row>
    <row r="25" spans="1:58" ht="20.100000000000001" customHeight="1" x14ac:dyDescent="0.25">
      <c r="A25" s="426" t="s">
        <v>101</v>
      </c>
      <c r="B25" s="427"/>
      <c r="C25" s="427"/>
      <c r="D25" s="427"/>
      <c r="E25" s="427"/>
      <c r="F25" s="427"/>
      <c r="G25" s="427"/>
      <c r="H25" s="427"/>
      <c r="I25" s="427"/>
      <c r="J25" s="427"/>
      <c r="K25" s="427"/>
      <c r="L25" s="427"/>
      <c r="M25" s="427"/>
      <c r="N25" s="427"/>
      <c r="O25" s="427"/>
      <c r="P25" s="427"/>
      <c r="Q25" s="427"/>
      <c r="R25" s="427"/>
      <c r="S25" s="427"/>
      <c r="T25" s="427"/>
      <c r="U25" s="427"/>
      <c r="V25" s="427"/>
      <c r="W25" s="427"/>
      <c r="X25" s="427"/>
      <c r="Y25" s="427"/>
      <c r="Z25" s="427"/>
      <c r="AA25" s="427"/>
      <c r="AB25" s="427"/>
      <c r="AC25" s="427"/>
      <c r="AD25" s="427"/>
      <c r="AE25" s="427"/>
      <c r="AF25" s="427"/>
      <c r="AG25" s="427"/>
      <c r="AH25" s="427"/>
      <c r="AI25" s="428"/>
      <c r="AK25" s="175">
        <v>3</v>
      </c>
      <c r="AL25" s="432" t="s">
        <v>142</v>
      </c>
      <c r="AM25" s="429"/>
      <c r="AN25" s="429"/>
      <c r="AO25" s="429"/>
      <c r="AP25" s="429"/>
      <c r="AQ25" s="429"/>
      <c r="AR25" s="175"/>
      <c r="AS25" s="175"/>
      <c r="AT25" s="431" t="s">
        <v>74</v>
      </c>
      <c r="AU25" s="431"/>
      <c r="AV25" s="431"/>
      <c r="AW25" s="431"/>
      <c r="AX25" s="431"/>
      <c r="AY25" s="175"/>
      <c r="AZ25" s="175"/>
      <c r="BA25" s="175"/>
      <c r="BB25" s="175"/>
      <c r="BC25" s="175"/>
      <c r="BD25" s="175"/>
      <c r="BE25" s="175"/>
      <c r="BF25" s="175"/>
    </row>
    <row r="26" spans="1:58" ht="20.100000000000001" customHeight="1" x14ac:dyDescent="0.25">
      <c r="A26" s="418" t="s">
        <v>132</v>
      </c>
      <c r="B26" s="419"/>
      <c r="C26" s="419"/>
      <c r="D26" s="419"/>
      <c r="E26" s="414">
        <v>0.4861111111111111</v>
      </c>
      <c r="F26" s="414"/>
      <c r="G26" s="414"/>
      <c r="H26" s="420" t="str">
        <f>AL19</f>
        <v>VF甲府</v>
      </c>
      <c r="I26" s="420"/>
      <c r="J26" s="420"/>
      <c r="K26" s="420"/>
      <c r="L26" s="420"/>
      <c r="M26" s="420"/>
      <c r="N26" s="420"/>
      <c r="O26" s="416"/>
      <c r="P26" s="416"/>
      <c r="Q26" s="417" t="s">
        <v>130</v>
      </c>
      <c r="R26" s="210"/>
      <c r="S26" s="211" t="s">
        <v>127</v>
      </c>
      <c r="T26" s="210"/>
      <c r="U26" s="421" t="s">
        <v>73</v>
      </c>
      <c r="V26" s="416"/>
      <c r="W26" s="416"/>
      <c r="X26" s="415" t="str">
        <f>AL25</f>
        <v>中道セレソン</v>
      </c>
      <c r="Y26" s="415"/>
      <c r="Z26" s="415"/>
      <c r="AA26" s="415"/>
      <c r="AB26" s="415"/>
      <c r="AC26" s="415"/>
      <c r="AD26" s="415"/>
      <c r="AE26" s="291" t="str">
        <f>AT22</f>
        <v>審判部</v>
      </c>
      <c r="AF26" s="292"/>
      <c r="AG26" s="292"/>
      <c r="AH26" s="292"/>
      <c r="AI26" s="293"/>
      <c r="AK26" s="175"/>
      <c r="AL26" s="430"/>
      <c r="AM26" s="430"/>
      <c r="AN26" s="430"/>
      <c r="AO26" s="430"/>
      <c r="AP26" s="430"/>
      <c r="AQ26" s="430"/>
      <c r="AR26" s="175"/>
      <c r="AS26" s="175"/>
      <c r="AT26" s="431"/>
      <c r="AU26" s="431"/>
      <c r="AV26" s="431"/>
      <c r="AW26" s="431"/>
      <c r="AX26" s="431"/>
      <c r="AY26" s="175"/>
      <c r="AZ26" s="175"/>
      <c r="BA26" s="175"/>
      <c r="BB26" s="175"/>
      <c r="BC26" s="175"/>
      <c r="BD26" s="175"/>
      <c r="BE26" s="175"/>
      <c r="BF26" s="175"/>
    </row>
    <row r="27" spans="1:58" ht="20.100000000000001" customHeight="1" x14ac:dyDescent="0.25">
      <c r="A27" s="418"/>
      <c r="B27" s="419"/>
      <c r="C27" s="419"/>
      <c r="D27" s="419"/>
      <c r="E27" s="414"/>
      <c r="F27" s="414"/>
      <c r="G27" s="414"/>
      <c r="H27" s="420"/>
      <c r="I27" s="420"/>
      <c r="J27" s="420"/>
      <c r="K27" s="420"/>
      <c r="L27" s="420"/>
      <c r="M27" s="420"/>
      <c r="N27" s="420"/>
      <c r="O27" s="281"/>
      <c r="P27" s="281"/>
      <c r="Q27" s="284"/>
      <c r="R27" s="116"/>
      <c r="S27" s="117" t="s">
        <v>127</v>
      </c>
      <c r="T27" s="116"/>
      <c r="U27" s="287"/>
      <c r="V27" s="281"/>
      <c r="W27" s="281"/>
      <c r="X27" s="415"/>
      <c r="Y27" s="415"/>
      <c r="Z27" s="415"/>
      <c r="AA27" s="415"/>
      <c r="AB27" s="415"/>
      <c r="AC27" s="415"/>
      <c r="AD27" s="415"/>
      <c r="AE27" s="422"/>
      <c r="AF27" s="423"/>
      <c r="AG27" s="423"/>
      <c r="AH27" s="423"/>
      <c r="AI27" s="424"/>
      <c r="AK27" s="175"/>
      <c r="AL27" s="227"/>
      <c r="AM27" s="227"/>
      <c r="AN27" s="227"/>
      <c r="AO27" s="227"/>
      <c r="AP27" s="227"/>
      <c r="AQ27" s="227"/>
      <c r="AR27" s="175"/>
      <c r="AS27" s="175"/>
      <c r="AT27" s="228"/>
      <c r="AU27" s="228"/>
      <c r="AV27" s="228"/>
      <c r="AW27" s="228"/>
      <c r="AX27" s="228"/>
      <c r="AY27" s="175"/>
      <c r="AZ27" s="175"/>
      <c r="BA27" s="175"/>
      <c r="BB27" s="175"/>
      <c r="BC27" s="175"/>
      <c r="BD27" s="175"/>
      <c r="BE27" s="175"/>
      <c r="BF27" s="175"/>
    </row>
    <row r="28" spans="1:58" ht="20.100000000000001" customHeight="1" x14ac:dyDescent="0.25">
      <c r="A28" s="418"/>
      <c r="B28" s="419"/>
      <c r="C28" s="419"/>
      <c r="D28" s="419"/>
      <c r="E28" s="414"/>
      <c r="F28" s="414"/>
      <c r="G28" s="414"/>
      <c r="H28" s="420"/>
      <c r="I28" s="420"/>
      <c r="J28" s="420"/>
      <c r="K28" s="420"/>
      <c r="L28" s="420"/>
      <c r="M28" s="420"/>
      <c r="N28" s="420"/>
      <c r="O28" s="282"/>
      <c r="P28" s="282"/>
      <c r="Q28" s="285"/>
      <c r="R28" s="118"/>
      <c r="S28" s="119" t="s">
        <v>127</v>
      </c>
      <c r="T28" s="118"/>
      <c r="U28" s="288"/>
      <c r="V28" s="282"/>
      <c r="W28" s="282"/>
      <c r="X28" s="415"/>
      <c r="Y28" s="415"/>
      <c r="Z28" s="415"/>
      <c r="AA28" s="415"/>
      <c r="AB28" s="415"/>
      <c r="AC28" s="415"/>
      <c r="AD28" s="415"/>
      <c r="AE28" s="277">
        <v>4</v>
      </c>
      <c r="AF28" s="278"/>
      <c r="AG28" s="278"/>
      <c r="AH28" s="278"/>
      <c r="AI28" s="279"/>
      <c r="AK28" s="175">
        <v>4</v>
      </c>
      <c r="AL28" s="429" t="s">
        <v>105</v>
      </c>
      <c r="AM28" s="429"/>
      <c r="AN28" s="429"/>
      <c r="AO28" s="429"/>
      <c r="AP28" s="429"/>
      <c r="AQ28" s="429"/>
      <c r="AR28" s="175"/>
      <c r="AS28" s="175"/>
      <c r="AT28" s="431" t="s">
        <v>74</v>
      </c>
      <c r="AU28" s="431"/>
      <c r="AV28" s="431"/>
      <c r="AW28" s="431"/>
      <c r="AX28" s="431"/>
      <c r="AY28" s="175"/>
      <c r="AZ28" s="175"/>
      <c r="BA28" s="175"/>
      <c r="BB28" s="175"/>
      <c r="BC28" s="175"/>
      <c r="BD28" s="175"/>
      <c r="BE28" s="175"/>
      <c r="BF28" s="175"/>
    </row>
    <row r="29" spans="1:58" ht="20.100000000000001" customHeight="1" x14ac:dyDescent="0.25">
      <c r="A29" s="418" t="s">
        <v>135</v>
      </c>
      <c r="B29" s="419"/>
      <c r="C29" s="419"/>
      <c r="D29" s="419"/>
      <c r="E29" s="414">
        <v>0.52083333333333337</v>
      </c>
      <c r="F29" s="414"/>
      <c r="G29" s="414"/>
      <c r="H29" s="420" t="str">
        <f>AL22</f>
        <v>レドンドFC</v>
      </c>
      <c r="I29" s="420"/>
      <c r="J29" s="420"/>
      <c r="K29" s="420"/>
      <c r="L29" s="420"/>
      <c r="M29" s="420"/>
      <c r="N29" s="420"/>
      <c r="O29" s="416"/>
      <c r="P29" s="416"/>
      <c r="Q29" s="417" t="s">
        <v>130</v>
      </c>
      <c r="R29" s="210"/>
      <c r="S29" s="211" t="s">
        <v>127</v>
      </c>
      <c r="T29" s="210"/>
      <c r="U29" s="421" t="s">
        <v>131</v>
      </c>
      <c r="V29" s="416"/>
      <c r="W29" s="416"/>
      <c r="X29" s="425" t="str">
        <f>AL28</f>
        <v>Uスポーツ</v>
      </c>
      <c r="Y29" s="425"/>
      <c r="Z29" s="425"/>
      <c r="AA29" s="425"/>
      <c r="AB29" s="425"/>
      <c r="AC29" s="425"/>
      <c r="AD29" s="425"/>
      <c r="AE29" s="291" t="str">
        <f>AT25</f>
        <v>審判部</v>
      </c>
      <c r="AF29" s="292"/>
      <c r="AG29" s="292"/>
      <c r="AH29" s="292"/>
      <c r="AI29" s="293"/>
      <c r="AK29" s="175"/>
      <c r="AL29" s="430"/>
      <c r="AM29" s="430"/>
      <c r="AN29" s="430"/>
      <c r="AO29" s="430"/>
      <c r="AP29" s="430"/>
      <c r="AQ29" s="430"/>
      <c r="AR29" s="175"/>
      <c r="AS29" s="175"/>
      <c r="AT29" s="431"/>
      <c r="AU29" s="431"/>
      <c r="AV29" s="431"/>
      <c r="AW29" s="431"/>
      <c r="AX29" s="431"/>
      <c r="AY29" s="175"/>
      <c r="AZ29" s="175"/>
      <c r="BA29" s="175"/>
      <c r="BB29" s="175"/>
      <c r="BC29" s="175"/>
      <c r="BD29" s="175"/>
      <c r="BE29" s="175"/>
      <c r="BF29" s="175"/>
    </row>
    <row r="30" spans="1:58" ht="20.100000000000001" customHeight="1" x14ac:dyDescent="0.25">
      <c r="A30" s="418"/>
      <c r="B30" s="419"/>
      <c r="C30" s="419"/>
      <c r="D30" s="419"/>
      <c r="E30" s="414"/>
      <c r="F30" s="414"/>
      <c r="G30" s="414"/>
      <c r="H30" s="420"/>
      <c r="I30" s="420"/>
      <c r="J30" s="420"/>
      <c r="K30" s="420"/>
      <c r="L30" s="420"/>
      <c r="M30" s="420"/>
      <c r="N30" s="420"/>
      <c r="O30" s="281"/>
      <c r="P30" s="281"/>
      <c r="Q30" s="284"/>
      <c r="R30" s="116"/>
      <c r="S30" s="117" t="s">
        <v>127</v>
      </c>
      <c r="T30" s="116"/>
      <c r="U30" s="287"/>
      <c r="V30" s="281"/>
      <c r="W30" s="281"/>
      <c r="X30" s="425"/>
      <c r="Y30" s="425"/>
      <c r="Z30" s="425"/>
      <c r="AA30" s="425"/>
      <c r="AB30" s="425"/>
      <c r="AC30" s="425"/>
      <c r="AD30" s="425"/>
      <c r="AE30" s="422"/>
      <c r="AF30" s="423"/>
      <c r="AG30" s="423"/>
      <c r="AH30" s="423"/>
      <c r="AI30" s="424"/>
      <c r="AK30" s="175"/>
      <c r="AL30" s="184"/>
      <c r="AM30" s="184"/>
      <c r="AN30" s="184"/>
      <c r="AO30" s="184"/>
      <c r="AP30" s="184"/>
      <c r="AQ30" s="184"/>
      <c r="AR30" s="175"/>
      <c r="AS30" s="175"/>
      <c r="AT30" s="228"/>
      <c r="AU30" s="228"/>
      <c r="AV30" s="228"/>
      <c r="AW30" s="228"/>
      <c r="AX30" s="228"/>
      <c r="AY30" s="175"/>
      <c r="AZ30" s="175"/>
      <c r="BA30" s="175"/>
      <c r="BB30" s="175"/>
      <c r="BC30" s="175"/>
      <c r="BD30" s="175"/>
      <c r="BE30" s="175"/>
      <c r="BF30" s="175"/>
    </row>
    <row r="31" spans="1:58" ht="20.100000000000001" customHeight="1" x14ac:dyDescent="0.25">
      <c r="A31" s="418"/>
      <c r="B31" s="419"/>
      <c r="C31" s="419"/>
      <c r="D31" s="419"/>
      <c r="E31" s="414"/>
      <c r="F31" s="414"/>
      <c r="G31" s="414"/>
      <c r="H31" s="420"/>
      <c r="I31" s="420"/>
      <c r="J31" s="420"/>
      <c r="K31" s="420"/>
      <c r="L31" s="420"/>
      <c r="M31" s="420"/>
      <c r="N31" s="420"/>
      <c r="O31" s="282"/>
      <c r="P31" s="282"/>
      <c r="Q31" s="285"/>
      <c r="R31" s="118"/>
      <c r="S31" s="119" t="s">
        <v>127</v>
      </c>
      <c r="T31" s="118"/>
      <c r="U31" s="288"/>
      <c r="V31" s="282"/>
      <c r="W31" s="282"/>
      <c r="X31" s="425"/>
      <c r="Y31" s="425"/>
      <c r="Z31" s="425"/>
      <c r="AA31" s="425"/>
      <c r="AB31" s="425"/>
      <c r="AC31" s="425"/>
      <c r="AD31" s="425"/>
      <c r="AE31" s="277">
        <v>1</v>
      </c>
      <c r="AF31" s="278"/>
      <c r="AG31" s="278"/>
      <c r="AH31" s="278"/>
      <c r="AI31" s="279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C31" s="175"/>
      <c r="BD31" s="175"/>
      <c r="BE31" s="175"/>
      <c r="BF31" s="175"/>
    </row>
    <row r="32" spans="1:58" ht="20.100000000000001" customHeight="1" x14ac:dyDescent="0.25">
      <c r="A32" s="426" t="s">
        <v>101</v>
      </c>
      <c r="B32" s="427"/>
      <c r="C32" s="427"/>
      <c r="D32" s="427"/>
      <c r="E32" s="427"/>
      <c r="F32" s="427"/>
      <c r="G32" s="427"/>
      <c r="H32" s="427"/>
      <c r="I32" s="427"/>
      <c r="J32" s="427"/>
      <c r="K32" s="427"/>
      <c r="L32" s="427"/>
      <c r="M32" s="427"/>
      <c r="N32" s="427"/>
      <c r="O32" s="427"/>
      <c r="P32" s="427"/>
      <c r="Q32" s="427"/>
      <c r="R32" s="427"/>
      <c r="S32" s="427"/>
      <c r="T32" s="427"/>
      <c r="U32" s="427"/>
      <c r="V32" s="427"/>
      <c r="W32" s="427"/>
      <c r="X32" s="427"/>
      <c r="Y32" s="427"/>
      <c r="Z32" s="427"/>
      <c r="AA32" s="427"/>
      <c r="AB32" s="427"/>
      <c r="AC32" s="427"/>
      <c r="AD32" s="427"/>
      <c r="AE32" s="427"/>
      <c r="AF32" s="427"/>
      <c r="AG32" s="427"/>
      <c r="AH32" s="427"/>
      <c r="AI32" s="428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  <c r="BA32" s="175"/>
      <c r="BB32" s="175"/>
      <c r="BC32" s="175"/>
      <c r="BD32" s="175"/>
      <c r="BE32" s="175"/>
      <c r="BF32" s="175"/>
    </row>
    <row r="33" spans="1:58" ht="20.100000000000001" customHeight="1" x14ac:dyDescent="0.25">
      <c r="A33" s="418" t="s">
        <v>102</v>
      </c>
      <c r="B33" s="419"/>
      <c r="C33" s="419"/>
      <c r="D33" s="419"/>
      <c r="E33" s="414">
        <v>0.57638888888888895</v>
      </c>
      <c r="F33" s="414"/>
      <c r="G33" s="414"/>
      <c r="H33" s="420" t="str">
        <f>AL19</f>
        <v>VF甲府</v>
      </c>
      <c r="I33" s="420"/>
      <c r="J33" s="420"/>
      <c r="K33" s="420"/>
      <c r="L33" s="420"/>
      <c r="M33" s="420"/>
      <c r="N33" s="420"/>
      <c r="O33" s="416"/>
      <c r="P33" s="416"/>
      <c r="Q33" s="417" t="s">
        <v>130</v>
      </c>
      <c r="R33" s="210"/>
      <c r="S33" s="211" t="s">
        <v>127</v>
      </c>
      <c r="T33" s="210"/>
      <c r="U33" s="421" t="s">
        <v>131</v>
      </c>
      <c r="V33" s="416"/>
      <c r="W33" s="416"/>
      <c r="X33" s="425" t="str">
        <f>AL28</f>
        <v>Uスポーツ</v>
      </c>
      <c r="Y33" s="425"/>
      <c r="Z33" s="425"/>
      <c r="AA33" s="425"/>
      <c r="AB33" s="425"/>
      <c r="AC33" s="425"/>
      <c r="AD33" s="425"/>
      <c r="AE33" s="291" t="str">
        <f>AT22</f>
        <v>審判部</v>
      </c>
      <c r="AF33" s="292"/>
      <c r="AG33" s="292"/>
      <c r="AH33" s="292"/>
      <c r="AI33" s="293"/>
      <c r="AK33" s="175"/>
      <c r="AL33" s="175"/>
      <c r="AM33" s="175"/>
      <c r="AN33" s="175"/>
      <c r="AO33" s="175"/>
      <c r="AP33" s="175"/>
      <c r="AQ33" s="175"/>
      <c r="AR33" s="175"/>
      <c r="AS33" s="175"/>
      <c r="AT33" s="175"/>
      <c r="AU33" s="175"/>
      <c r="AV33" s="175"/>
      <c r="AW33" s="175"/>
      <c r="AX33" s="175"/>
      <c r="AY33" s="175"/>
      <c r="AZ33" s="175"/>
      <c r="BA33" s="175"/>
      <c r="BB33" s="175"/>
      <c r="BC33" s="175"/>
      <c r="BD33" s="175"/>
      <c r="BE33" s="175"/>
      <c r="BF33" s="175"/>
    </row>
    <row r="34" spans="1:58" ht="20.100000000000001" customHeight="1" x14ac:dyDescent="0.25">
      <c r="A34" s="418"/>
      <c r="B34" s="419"/>
      <c r="C34" s="419"/>
      <c r="D34" s="419"/>
      <c r="E34" s="414"/>
      <c r="F34" s="414"/>
      <c r="G34" s="414"/>
      <c r="H34" s="420"/>
      <c r="I34" s="420"/>
      <c r="J34" s="420"/>
      <c r="K34" s="420"/>
      <c r="L34" s="420"/>
      <c r="M34" s="420"/>
      <c r="N34" s="420"/>
      <c r="O34" s="281"/>
      <c r="P34" s="281"/>
      <c r="Q34" s="284"/>
      <c r="R34" s="116"/>
      <c r="S34" s="117" t="s">
        <v>127</v>
      </c>
      <c r="T34" s="116"/>
      <c r="U34" s="287"/>
      <c r="V34" s="281"/>
      <c r="W34" s="281"/>
      <c r="X34" s="425"/>
      <c r="Y34" s="425"/>
      <c r="Z34" s="425"/>
      <c r="AA34" s="425"/>
      <c r="AB34" s="425"/>
      <c r="AC34" s="425"/>
      <c r="AD34" s="425"/>
      <c r="AE34" s="422"/>
      <c r="AF34" s="423"/>
      <c r="AG34" s="423"/>
      <c r="AH34" s="423"/>
      <c r="AI34" s="424"/>
      <c r="AK34" s="175"/>
      <c r="AL34" s="175"/>
      <c r="AM34" s="175"/>
      <c r="AN34" s="175"/>
      <c r="AO34" s="175"/>
      <c r="AP34" s="175"/>
      <c r="AQ34" s="175"/>
      <c r="AR34" s="175"/>
      <c r="AS34" s="175"/>
      <c r="AT34" s="175"/>
      <c r="AU34" s="175"/>
      <c r="AV34" s="175"/>
      <c r="AW34" s="175"/>
      <c r="AX34" s="175"/>
      <c r="AY34" s="175"/>
      <c r="AZ34" s="175"/>
      <c r="BA34" s="175"/>
      <c r="BB34" s="175"/>
      <c r="BC34" s="175"/>
      <c r="BD34" s="175"/>
      <c r="BE34" s="175"/>
      <c r="BF34" s="175"/>
    </row>
    <row r="35" spans="1:58" ht="20.100000000000001" customHeight="1" x14ac:dyDescent="0.25">
      <c r="A35" s="418"/>
      <c r="B35" s="419"/>
      <c r="C35" s="419"/>
      <c r="D35" s="419"/>
      <c r="E35" s="414"/>
      <c r="F35" s="414"/>
      <c r="G35" s="414"/>
      <c r="H35" s="420"/>
      <c r="I35" s="420"/>
      <c r="J35" s="420"/>
      <c r="K35" s="420"/>
      <c r="L35" s="420"/>
      <c r="M35" s="420"/>
      <c r="N35" s="420"/>
      <c r="O35" s="282"/>
      <c r="P35" s="282"/>
      <c r="Q35" s="285"/>
      <c r="R35" s="118"/>
      <c r="S35" s="119" t="s">
        <v>72</v>
      </c>
      <c r="T35" s="118"/>
      <c r="U35" s="288"/>
      <c r="V35" s="282"/>
      <c r="W35" s="282"/>
      <c r="X35" s="425"/>
      <c r="Y35" s="425"/>
      <c r="Z35" s="425"/>
      <c r="AA35" s="425"/>
      <c r="AB35" s="425"/>
      <c r="AC35" s="425"/>
      <c r="AD35" s="425"/>
      <c r="AE35" s="277">
        <v>2</v>
      </c>
      <c r="AF35" s="278"/>
      <c r="AG35" s="278"/>
      <c r="AH35" s="278"/>
      <c r="AI35" s="279"/>
    </row>
    <row r="36" spans="1:58" ht="20.100000000000001" customHeight="1" x14ac:dyDescent="0.25">
      <c r="A36" s="418" t="s">
        <v>137</v>
      </c>
      <c r="B36" s="419"/>
      <c r="C36" s="419"/>
      <c r="D36" s="419"/>
      <c r="E36" s="414">
        <v>0.61111111111111105</v>
      </c>
      <c r="F36" s="414"/>
      <c r="G36" s="414"/>
      <c r="H36" s="415" t="str">
        <f>AL22</f>
        <v>レドンドFC</v>
      </c>
      <c r="I36" s="415"/>
      <c r="J36" s="415"/>
      <c r="K36" s="415"/>
      <c r="L36" s="415"/>
      <c r="M36" s="415"/>
      <c r="N36" s="415"/>
      <c r="O36" s="416"/>
      <c r="P36" s="416"/>
      <c r="Q36" s="417" t="s">
        <v>71</v>
      </c>
      <c r="R36" s="210"/>
      <c r="S36" s="211" t="s">
        <v>127</v>
      </c>
      <c r="T36" s="210"/>
      <c r="U36" s="421" t="s">
        <v>131</v>
      </c>
      <c r="V36" s="416"/>
      <c r="W36" s="416"/>
      <c r="X36" s="415" t="str">
        <f>AL25</f>
        <v>中道セレソン</v>
      </c>
      <c r="Y36" s="415"/>
      <c r="Z36" s="415"/>
      <c r="AA36" s="415"/>
      <c r="AB36" s="415"/>
      <c r="AC36" s="415"/>
      <c r="AD36" s="415"/>
      <c r="AE36" s="291" t="str">
        <f>AT28</f>
        <v>審判部</v>
      </c>
      <c r="AF36" s="292"/>
      <c r="AG36" s="292"/>
      <c r="AH36" s="292"/>
      <c r="AI36" s="293"/>
    </row>
    <row r="37" spans="1:58" ht="20.100000000000001" customHeight="1" x14ac:dyDescent="0.25">
      <c r="A37" s="418"/>
      <c r="B37" s="419"/>
      <c r="C37" s="419"/>
      <c r="D37" s="419"/>
      <c r="E37" s="298"/>
      <c r="F37" s="298"/>
      <c r="G37" s="298"/>
      <c r="H37" s="290"/>
      <c r="I37" s="290"/>
      <c r="J37" s="290"/>
      <c r="K37" s="290"/>
      <c r="L37" s="290"/>
      <c r="M37" s="290"/>
      <c r="N37" s="290"/>
      <c r="O37" s="281"/>
      <c r="P37" s="281"/>
      <c r="Q37" s="284"/>
      <c r="R37" s="116"/>
      <c r="S37" s="117" t="s">
        <v>127</v>
      </c>
      <c r="T37" s="116"/>
      <c r="U37" s="287"/>
      <c r="V37" s="281"/>
      <c r="W37" s="281"/>
      <c r="X37" s="290"/>
      <c r="Y37" s="290"/>
      <c r="Z37" s="290"/>
      <c r="AA37" s="290"/>
      <c r="AB37" s="290"/>
      <c r="AC37" s="290"/>
      <c r="AD37" s="290"/>
      <c r="AE37" s="422"/>
      <c r="AF37" s="423"/>
      <c r="AG37" s="423"/>
      <c r="AH37" s="423"/>
      <c r="AI37" s="424"/>
    </row>
    <row r="38" spans="1:58" ht="20.100000000000001" customHeight="1" x14ac:dyDescent="0.25">
      <c r="A38" s="418"/>
      <c r="B38" s="418"/>
      <c r="C38" s="418"/>
      <c r="D38" s="418"/>
      <c r="E38" s="297"/>
      <c r="F38" s="297"/>
      <c r="G38" s="297"/>
      <c r="H38" s="289"/>
      <c r="I38" s="289"/>
      <c r="J38" s="289"/>
      <c r="K38" s="289"/>
      <c r="L38" s="289"/>
      <c r="M38" s="289"/>
      <c r="N38" s="289"/>
      <c r="O38" s="282"/>
      <c r="P38" s="282"/>
      <c r="Q38" s="285"/>
      <c r="R38" s="118"/>
      <c r="S38" s="119" t="s">
        <v>127</v>
      </c>
      <c r="T38" s="118"/>
      <c r="U38" s="288"/>
      <c r="V38" s="282"/>
      <c r="W38" s="282"/>
      <c r="X38" s="289"/>
      <c r="Y38" s="289"/>
      <c r="Z38" s="289"/>
      <c r="AA38" s="289"/>
      <c r="AB38" s="289"/>
      <c r="AC38" s="289"/>
      <c r="AD38" s="289"/>
      <c r="AE38" s="277">
        <v>4</v>
      </c>
      <c r="AF38" s="278"/>
      <c r="AG38" s="278"/>
      <c r="AH38" s="278"/>
      <c r="AI38" s="279"/>
    </row>
    <row r="39" spans="1:58" ht="14.25" x14ac:dyDescent="0.25">
      <c r="B39" s="87"/>
    </row>
    <row r="40" spans="1:58" ht="15.75" customHeight="1" x14ac:dyDescent="0.25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</row>
  </sheetData>
  <mergeCells count="154">
    <mergeCell ref="C1:AG2"/>
    <mergeCell ref="C3:AG4"/>
    <mergeCell ref="A6:H6"/>
    <mergeCell ref="I6:K6"/>
    <mergeCell ref="L6:N6"/>
    <mergeCell ref="O6:Q6"/>
    <mergeCell ref="R6:T6"/>
    <mergeCell ref="U6:W6"/>
    <mergeCell ref="X6:Z6"/>
    <mergeCell ref="AA6:AC6"/>
    <mergeCell ref="AH7:AI8"/>
    <mergeCell ref="BC7:BD7"/>
    <mergeCell ref="L8:N8"/>
    <mergeCell ref="O8:Q8"/>
    <mergeCell ref="R8:T8"/>
    <mergeCell ref="BC8:BD8"/>
    <mergeCell ref="AD6:AF6"/>
    <mergeCell ref="AG6:AI6"/>
    <mergeCell ref="B7:G8"/>
    <mergeCell ref="I7:I8"/>
    <mergeCell ref="J7:J8"/>
    <mergeCell ref="K7:K8"/>
    <mergeCell ref="V7:V8"/>
    <mergeCell ref="Y7:Y8"/>
    <mergeCell ref="AB7:AB8"/>
    <mergeCell ref="AD7:AE8"/>
    <mergeCell ref="AH9:AI10"/>
    <mergeCell ref="BC9:BD9"/>
    <mergeCell ref="I10:K10"/>
    <mergeCell ref="O10:Q10"/>
    <mergeCell ref="R10:T10"/>
    <mergeCell ref="BC10:BD10"/>
    <mergeCell ref="B9:G10"/>
    <mergeCell ref="L9:L10"/>
    <mergeCell ref="M9:M10"/>
    <mergeCell ref="N9:N10"/>
    <mergeCell ref="V9:V10"/>
    <mergeCell ref="Y9:Y10"/>
    <mergeCell ref="AH11:AI12"/>
    <mergeCell ref="BC11:BD11"/>
    <mergeCell ref="I12:K12"/>
    <mergeCell ref="L12:N12"/>
    <mergeCell ref="R12:T12"/>
    <mergeCell ref="BC12:BE12"/>
    <mergeCell ref="B11:G12"/>
    <mergeCell ref="O11:O12"/>
    <mergeCell ref="P11:P12"/>
    <mergeCell ref="Q11:Q12"/>
    <mergeCell ref="V11:V12"/>
    <mergeCell ref="Y11:Y12"/>
    <mergeCell ref="AE17:AI17"/>
    <mergeCell ref="AE18:AI18"/>
    <mergeCell ref="AL18:AQ18"/>
    <mergeCell ref="AB13:AB14"/>
    <mergeCell ref="AD13:AE14"/>
    <mergeCell ref="AH13:AI14"/>
    <mergeCell ref="BC13:BD13"/>
    <mergeCell ref="I14:K14"/>
    <mergeCell ref="L14:N14"/>
    <mergeCell ref="O14:Q14"/>
    <mergeCell ref="BC14:BE14"/>
    <mergeCell ref="R13:R14"/>
    <mergeCell ref="S13:S14"/>
    <mergeCell ref="T13:T14"/>
    <mergeCell ref="V13:V14"/>
    <mergeCell ref="Y13:Y14"/>
    <mergeCell ref="V19:W21"/>
    <mergeCell ref="X19:AD21"/>
    <mergeCell ref="AE19:AI19"/>
    <mergeCell ref="AL19:AQ21"/>
    <mergeCell ref="AT19:AX21"/>
    <mergeCell ref="AE20:AI20"/>
    <mergeCell ref="AE21:AI21"/>
    <mergeCell ref="A19:D21"/>
    <mergeCell ref="E19:G21"/>
    <mergeCell ref="H19:N21"/>
    <mergeCell ref="O19:P21"/>
    <mergeCell ref="Q19:Q21"/>
    <mergeCell ref="U19:U21"/>
    <mergeCell ref="V22:W24"/>
    <mergeCell ref="X22:AD24"/>
    <mergeCell ref="AE22:AI22"/>
    <mergeCell ref="AL22:AQ24"/>
    <mergeCell ref="AT22:AX24"/>
    <mergeCell ref="AE23:AI23"/>
    <mergeCell ref="AE24:AI24"/>
    <mergeCell ref="A22:D24"/>
    <mergeCell ref="E22:G24"/>
    <mergeCell ref="H22:N24"/>
    <mergeCell ref="O22:P24"/>
    <mergeCell ref="Q22:Q24"/>
    <mergeCell ref="U22:U24"/>
    <mergeCell ref="AL28:AQ29"/>
    <mergeCell ref="AT28:AX29"/>
    <mergeCell ref="A25:AI25"/>
    <mergeCell ref="AL25:AQ26"/>
    <mergeCell ref="AT25:AX26"/>
    <mergeCell ref="A26:D28"/>
    <mergeCell ref="E26:G28"/>
    <mergeCell ref="H26:N28"/>
    <mergeCell ref="O26:P28"/>
    <mergeCell ref="Q26:Q28"/>
    <mergeCell ref="U26:U28"/>
    <mergeCell ref="V26:W28"/>
    <mergeCell ref="V29:W31"/>
    <mergeCell ref="X29:AD31"/>
    <mergeCell ref="AE29:AI29"/>
    <mergeCell ref="AE30:AI30"/>
    <mergeCell ref="AE31:AI31"/>
    <mergeCell ref="U36:U38"/>
    <mergeCell ref="V36:W38"/>
    <mergeCell ref="X36:AD38"/>
    <mergeCell ref="AE36:AI36"/>
    <mergeCell ref="AE37:AI37"/>
    <mergeCell ref="AE38:AI38"/>
    <mergeCell ref="V33:W35"/>
    <mergeCell ref="X26:AD28"/>
    <mergeCell ref="AE26:AI26"/>
    <mergeCell ref="AE27:AI27"/>
    <mergeCell ref="AE28:AI28"/>
    <mergeCell ref="X33:AD35"/>
    <mergeCell ref="AE33:AI33"/>
    <mergeCell ref="AE34:AI34"/>
    <mergeCell ref="AE35:AI35"/>
    <mergeCell ref="U33:U35"/>
    <mergeCell ref="A32:AI32"/>
    <mergeCell ref="A29:D31"/>
    <mergeCell ref="E29:G31"/>
    <mergeCell ref="H29:N31"/>
    <mergeCell ref="O29:P31"/>
    <mergeCell ref="Q29:Q31"/>
    <mergeCell ref="U29:U31"/>
    <mergeCell ref="A36:D38"/>
    <mergeCell ref="A7:A8"/>
    <mergeCell ref="A9:A10"/>
    <mergeCell ref="A11:A12"/>
    <mergeCell ref="A13:A14"/>
    <mergeCell ref="E36:G38"/>
    <mergeCell ref="H36:N38"/>
    <mergeCell ref="O36:P38"/>
    <mergeCell ref="Q36:Q38"/>
    <mergeCell ref="A33:D35"/>
    <mergeCell ref="E33:G35"/>
    <mergeCell ref="H33:N35"/>
    <mergeCell ref="O33:P35"/>
    <mergeCell ref="Q33:Q35"/>
    <mergeCell ref="A17:D18"/>
    <mergeCell ref="E17:G18"/>
    <mergeCell ref="H17:AD18"/>
    <mergeCell ref="B13:G14"/>
    <mergeCell ref="AB11:AB12"/>
    <mergeCell ref="AD11:AE12"/>
    <mergeCell ref="AB9:AB10"/>
    <mergeCell ref="AD9:AE10"/>
  </mergeCells>
  <phoneticPr fontId="2"/>
  <pageMargins left="0.51181102362204722" right="0.51181102362204722" top="1.3385826771653544" bottom="0.74803149606299213" header="0.70866141732283472" footer="0.31496062992125984"/>
  <pageSetup paperSize="9" scale="96" orientation="portrait" horizontalDpi="4294967293" r:id="rId1"/>
  <headerFooter>
    <oddHeader>&amp;C&amp;"ＭＳ Ｐゴシック,太字"&amp;18平成２９年度　JAチビリンピック8人制サッカー大会
甲府地区決勝リーグ組合せ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BF40"/>
  <sheetViews>
    <sheetView view="pageBreakPreview" zoomScale="52" zoomScaleNormal="75" zoomScaleSheetLayoutView="52" zoomScalePageLayoutView="74" workbookViewId="0">
      <selection activeCell="O19" sqref="O19:P24"/>
    </sheetView>
  </sheetViews>
  <sheetFormatPr defaultColWidth="9" defaultRowHeight="12.75" x14ac:dyDescent="0.25"/>
  <cols>
    <col min="1" max="1" width="3.86328125" style="83" customWidth="1"/>
    <col min="2" max="36" width="2.59765625" style="83" customWidth="1"/>
    <col min="37" max="37" width="4.265625" style="83" customWidth="1"/>
    <col min="38" max="57" width="2.59765625" style="83" customWidth="1"/>
    <col min="58" max="16384" width="9" style="83"/>
  </cols>
  <sheetData>
    <row r="1" spans="1:58" ht="15" customHeight="1" x14ac:dyDescent="0.25">
      <c r="C1" s="347" t="s">
        <v>161</v>
      </c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348"/>
      <c r="AB1" s="348"/>
      <c r="AC1" s="348"/>
      <c r="AD1" s="348"/>
      <c r="AE1" s="348"/>
      <c r="AF1" s="348"/>
      <c r="AG1" s="348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  <c r="BA1" s="175"/>
      <c r="BB1" s="175"/>
      <c r="BC1" s="175"/>
      <c r="BD1" s="175"/>
      <c r="BE1" s="175"/>
      <c r="BF1" s="175"/>
    </row>
    <row r="2" spans="1:58" ht="15" customHeight="1" x14ac:dyDescent="0.25"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  <c r="Z2" s="348"/>
      <c r="AA2" s="348"/>
      <c r="AB2" s="348"/>
      <c r="AC2" s="348"/>
      <c r="AD2" s="348"/>
      <c r="AE2" s="348"/>
      <c r="AF2" s="348"/>
      <c r="AG2" s="348"/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D2" s="175"/>
      <c r="BE2" s="175"/>
      <c r="BF2" s="175"/>
    </row>
    <row r="3" spans="1:58" x14ac:dyDescent="0.25">
      <c r="C3" s="348" t="s">
        <v>60</v>
      </c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348"/>
      <c r="U3" s="348"/>
      <c r="V3" s="348"/>
      <c r="W3" s="348"/>
      <c r="X3" s="348"/>
      <c r="Y3" s="348"/>
      <c r="Z3" s="348"/>
      <c r="AA3" s="348"/>
      <c r="AB3" s="348"/>
      <c r="AC3" s="348"/>
      <c r="AD3" s="348"/>
      <c r="AE3" s="348"/>
      <c r="AF3" s="348"/>
      <c r="AG3" s="348"/>
      <c r="AK3" s="175"/>
      <c r="AL3" s="175"/>
      <c r="AM3" s="175"/>
      <c r="AN3" s="175"/>
      <c r="AO3" s="175"/>
      <c r="AP3" s="175"/>
      <c r="AQ3" s="175"/>
      <c r="AR3" s="175"/>
      <c r="AS3" s="175"/>
      <c r="AT3" s="175"/>
      <c r="AU3" s="175"/>
      <c r="AV3" s="175"/>
      <c r="AW3" s="175"/>
      <c r="AX3" s="175"/>
      <c r="AY3" s="175"/>
      <c r="AZ3" s="175"/>
      <c r="BA3" s="175"/>
      <c r="BB3" s="175"/>
      <c r="BC3" s="175"/>
      <c r="BD3" s="175"/>
      <c r="BE3" s="175"/>
      <c r="BF3" s="175"/>
    </row>
    <row r="4" spans="1:58" x14ac:dyDescent="0.25"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8"/>
      <c r="Y4" s="348"/>
      <c r="Z4" s="348"/>
      <c r="AA4" s="348"/>
      <c r="AB4" s="348"/>
      <c r="AC4" s="348"/>
      <c r="AD4" s="348"/>
      <c r="AE4" s="348"/>
      <c r="AF4" s="348"/>
      <c r="AG4" s="348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175"/>
      <c r="AY4" s="175"/>
      <c r="AZ4" s="175"/>
      <c r="BA4" s="175"/>
      <c r="BB4" s="175"/>
      <c r="BC4" s="175"/>
      <c r="BD4" s="175"/>
      <c r="BE4" s="175"/>
      <c r="BF4" s="175"/>
    </row>
    <row r="5" spans="1:58" ht="17.25" customHeight="1" x14ac:dyDescent="0.25"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K5" s="175"/>
      <c r="AL5" s="175"/>
      <c r="AM5" s="175"/>
      <c r="AN5" s="175"/>
      <c r="AO5" s="175"/>
      <c r="AP5" s="175"/>
      <c r="AQ5" s="175"/>
      <c r="AR5" s="175"/>
      <c r="AS5" s="175"/>
      <c r="AT5" s="175"/>
      <c r="AU5" s="175"/>
      <c r="AV5" s="175"/>
      <c r="AW5" s="175"/>
      <c r="AX5" s="175"/>
      <c r="AY5" s="175"/>
      <c r="AZ5" s="175"/>
      <c r="BA5" s="175"/>
      <c r="BB5" s="175"/>
      <c r="BC5" s="175"/>
      <c r="BD5" s="175"/>
      <c r="BE5" s="175"/>
      <c r="BF5" s="175"/>
    </row>
    <row r="6" spans="1:58" ht="20.100000000000001" customHeight="1" x14ac:dyDescent="0.25">
      <c r="A6" s="472" t="s">
        <v>2</v>
      </c>
      <c r="B6" s="463"/>
      <c r="C6" s="463"/>
      <c r="D6" s="463"/>
      <c r="E6" s="463"/>
      <c r="F6" s="463"/>
      <c r="G6" s="463"/>
      <c r="H6" s="463"/>
      <c r="I6" s="473" t="str">
        <f>B7</f>
        <v>A1</v>
      </c>
      <c r="J6" s="474"/>
      <c r="K6" s="475"/>
      <c r="L6" s="474" t="str">
        <f>B9</f>
        <v>B2</v>
      </c>
      <c r="M6" s="474"/>
      <c r="N6" s="474"/>
      <c r="O6" s="473" t="str">
        <f>B11</f>
        <v>B1</v>
      </c>
      <c r="P6" s="474"/>
      <c r="Q6" s="474"/>
      <c r="R6" s="473" t="str">
        <f>B13</f>
        <v>A2</v>
      </c>
      <c r="S6" s="474"/>
      <c r="T6" s="475"/>
      <c r="U6" s="462" t="s">
        <v>61</v>
      </c>
      <c r="V6" s="463"/>
      <c r="W6" s="463"/>
      <c r="X6" s="462" t="s">
        <v>62</v>
      </c>
      <c r="Y6" s="463"/>
      <c r="Z6" s="463"/>
      <c r="AA6" s="462" t="s">
        <v>63</v>
      </c>
      <c r="AB6" s="463"/>
      <c r="AC6" s="463"/>
      <c r="AD6" s="462" t="s">
        <v>64</v>
      </c>
      <c r="AE6" s="463"/>
      <c r="AF6" s="463"/>
      <c r="AG6" s="462" t="s">
        <v>65</v>
      </c>
      <c r="AH6" s="463"/>
      <c r="AI6" s="464"/>
      <c r="AJ6" s="84"/>
      <c r="AK6" s="176"/>
      <c r="AL6" s="176" t="s">
        <v>66</v>
      </c>
      <c r="AM6" s="176"/>
      <c r="AN6" s="176" t="s">
        <v>67</v>
      </c>
      <c r="AO6" s="176"/>
      <c r="AP6" s="176" t="s">
        <v>68</v>
      </c>
      <c r="AQ6" s="175"/>
      <c r="AR6" s="175"/>
      <c r="AS6" s="175" t="s">
        <v>65</v>
      </c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</row>
    <row r="7" spans="1:58" ht="20.100000000000001" customHeight="1" x14ac:dyDescent="0.25">
      <c r="A7" s="112"/>
      <c r="B7" s="452" t="str">
        <f>AL19</f>
        <v>A1</v>
      </c>
      <c r="C7" s="452"/>
      <c r="D7" s="452"/>
      <c r="E7" s="452"/>
      <c r="F7" s="452"/>
      <c r="G7" s="452"/>
      <c r="H7" s="113"/>
      <c r="I7" s="465"/>
      <c r="J7" s="455"/>
      <c r="K7" s="468"/>
      <c r="L7" s="162"/>
      <c r="M7" s="164" t="s">
        <v>109</v>
      </c>
      <c r="N7" s="163"/>
      <c r="O7" s="162"/>
      <c r="P7" s="164" t="s">
        <v>110</v>
      </c>
      <c r="Q7" s="163"/>
      <c r="R7" s="162"/>
      <c r="S7" s="164" t="s">
        <v>59</v>
      </c>
      <c r="T7" s="163"/>
      <c r="U7" s="162"/>
      <c r="V7" s="438">
        <f>AL7*3+AN7</f>
        <v>0</v>
      </c>
      <c r="W7" s="165"/>
      <c r="X7" s="166"/>
      <c r="Y7" s="438">
        <f>SUM(K7:K14)</f>
        <v>0</v>
      </c>
      <c r="Z7" s="165"/>
      <c r="AA7" s="166"/>
      <c r="AB7" s="438">
        <f>SUM(I7:I14)</f>
        <v>0</v>
      </c>
      <c r="AC7" s="165"/>
      <c r="AD7" s="440">
        <f>Y7-AB7</f>
        <v>0</v>
      </c>
      <c r="AE7" s="441"/>
      <c r="AF7" s="159"/>
      <c r="AG7" s="166"/>
      <c r="AH7" s="444">
        <f>RANK(BC7,BC7:BD13)</f>
        <v>1</v>
      </c>
      <c r="AI7" s="445"/>
      <c r="AJ7" s="57"/>
      <c r="AK7" s="176"/>
      <c r="AL7" s="177">
        <f>COUNTIF(AW7:BA7,"○")</f>
        <v>0</v>
      </c>
      <c r="AM7" s="178"/>
      <c r="AN7" s="179">
        <f>COUNTIF(AW7:BA7,"△")</f>
        <v>0</v>
      </c>
      <c r="AO7" s="178"/>
      <c r="AP7" s="180">
        <f>COUNTIF(AW7:BA7,"●")</f>
        <v>0</v>
      </c>
      <c r="AQ7" s="181"/>
      <c r="AR7" s="175"/>
      <c r="AS7" s="175">
        <v>1</v>
      </c>
      <c r="AT7" s="175"/>
      <c r="AU7" s="175"/>
      <c r="AV7" s="175"/>
      <c r="AW7" s="182" t="str">
        <f>IF(L7="","",IF(L7-N7&gt;0,"○",IF(L7-N7=0,"△","●")))</f>
        <v/>
      </c>
      <c r="AX7" s="175"/>
      <c r="AY7" s="182" t="str">
        <f>IF(O7="","",IF(O7-Q7&gt;0,"○",IF(O7-Q7=0,"△","●")))</f>
        <v/>
      </c>
      <c r="AZ7" s="175"/>
      <c r="BA7" s="182" t="str">
        <f>IF(R7="","",IF(R7-T7&gt;0,"○",IF(R7-T7=0,"△","●")))</f>
        <v/>
      </c>
      <c r="BB7" s="175"/>
      <c r="BC7" s="448">
        <f>V7*100+AD7</f>
        <v>0</v>
      </c>
      <c r="BD7" s="448"/>
      <c r="BE7" s="183"/>
      <c r="BF7" s="175"/>
    </row>
    <row r="8" spans="1:58" ht="20.100000000000001" customHeight="1" x14ac:dyDescent="0.25">
      <c r="A8" s="114"/>
      <c r="B8" s="324"/>
      <c r="C8" s="324"/>
      <c r="D8" s="324"/>
      <c r="E8" s="324"/>
      <c r="F8" s="324"/>
      <c r="G8" s="324"/>
      <c r="H8" s="115"/>
      <c r="I8" s="466"/>
      <c r="J8" s="467"/>
      <c r="K8" s="469"/>
      <c r="L8" s="459" t="str">
        <f>IF(L7="","",IF(L7-N7&gt;0,"○",IF(L7-N7=0,"△","●")))</f>
        <v/>
      </c>
      <c r="M8" s="460"/>
      <c r="N8" s="461"/>
      <c r="O8" s="459" t="str">
        <f>IF(O7="","",IF(O7-Q7&gt;0,"○",IF(O7-Q7=0,"△","●")))</f>
        <v/>
      </c>
      <c r="P8" s="460"/>
      <c r="Q8" s="461"/>
      <c r="R8" s="459" t="str">
        <f>IF(R7="","",IF(R7-T7&gt;0,"○",IF(R7-T7=0,"△","●")))</f>
        <v/>
      </c>
      <c r="S8" s="460"/>
      <c r="T8" s="461"/>
      <c r="U8" s="167"/>
      <c r="V8" s="460"/>
      <c r="W8" s="168"/>
      <c r="X8" s="169"/>
      <c r="Y8" s="460"/>
      <c r="Z8" s="168"/>
      <c r="AA8" s="169"/>
      <c r="AB8" s="460"/>
      <c r="AC8" s="168"/>
      <c r="AD8" s="470"/>
      <c r="AE8" s="471"/>
      <c r="AF8" s="161"/>
      <c r="AG8" s="169"/>
      <c r="AH8" s="446"/>
      <c r="AI8" s="447"/>
      <c r="AJ8" s="57"/>
      <c r="AK8" s="176"/>
      <c r="AL8" s="176"/>
      <c r="AM8" s="176"/>
      <c r="AN8" s="176"/>
      <c r="AO8" s="176"/>
      <c r="AP8" s="176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448"/>
      <c r="BD8" s="448"/>
      <c r="BE8" s="183"/>
      <c r="BF8" s="175"/>
    </row>
    <row r="9" spans="1:58" ht="20.100000000000001" customHeight="1" x14ac:dyDescent="0.25">
      <c r="A9" s="112"/>
      <c r="B9" s="452" t="str">
        <f>AL22</f>
        <v>B2</v>
      </c>
      <c r="C9" s="452"/>
      <c r="D9" s="452"/>
      <c r="E9" s="452"/>
      <c r="F9" s="452"/>
      <c r="G9" s="452"/>
      <c r="H9" s="113"/>
      <c r="I9" s="162"/>
      <c r="J9" s="164" t="s">
        <v>59</v>
      </c>
      <c r="K9" s="163"/>
      <c r="L9" s="453"/>
      <c r="M9" s="455"/>
      <c r="N9" s="457"/>
      <c r="O9" s="162"/>
      <c r="P9" s="164" t="s">
        <v>111</v>
      </c>
      <c r="Q9" s="163"/>
      <c r="R9" s="162"/>
      <c r="S9" s="164" t="s">
        <v>59</v>
      </c>
      <c r="T9" s="163"/>
      <c r="U9" s="162"/>
      <c r="V9" s="438">
        <f t="shared" ref="V9" si="0">AL9*3+AN9</f>
        <v>0</v>
      </c>
      <c r="W9" s="165"/>
      <c r="X9" s="166"/>
      <c r="Y9" s="438">
        <f>SUM(N7:N14)</f>
        <v>0</v>
      </c>
      <c r="Z9" s="165"/>
      <c r="AA9" s="166"/>
      <c r="AB9" s="438">
        <f>SUM(L7:L14)</f>
        <v>0</v>
      </c>
      <c r="AC9" s="165"/>
      <c r="AD9" s="440">
        <f t="shared" ref="AD9" si="1">Y9-AB9</f>
        <v>0</v>
      </c>
      <c r="AE9" s="441"/>
      <c r="AF9" s="159"/>
      <c r="AG9" s="166"/>
      <c r="AH9" s="444">
        <f>RANK(BC9,BC7:BD13)</f>
        <v>1</v>
      </c>
      <c r="AI9" s="445"/>
      <c r="AJ9" s="57"/>
      <c r="AK9" s="176"/>
      <c r="AL9" s="177">
        <f>COUNTIF(AW9:BA9,"○")</f>
        <v>0</v>
      </c>
      <c r="AM9" s="178"/>
      <c r="AN9" s="179">
        <f>COUNTIF(AW9:BA9,"△")</f>
        <v>0</v>
      </c>
      <c r="AO9" s="178"/>
      <c r="AP9" s="180">
        <f>COUNTIF(AW9:BA9,"●")</f>
        <v>0</v>
      </c>
      <c r="AQ9" s="175"/>
      <c r="AR9" s="175"/>
      <c r="AS9" s="175">
        <v>2</v>
      </c>
      <c r="AT9" s="175"/>
      <c r="AU9" s="175"/>
      <c r="AV9" s="175"/>
      <c r="AW9" s="182" t="str">
        <f>IF(I9="","",IF(I9-K9&gt;0,"○",IF(I9-K9=0,"△","●")))</f>
        <v/>
      </c>
      <c r="AX9" s="182"/>
      <c r="AY9" s="182" t="str">
        <f>IF(O9="","",IF(O9-Q9&gt;0,"○",IF(O9-Q9=0,"△","●")))</f>
        <v/>
      </c>
      <c r="AZ9" s="175"/>
      <c r="BA9" s="182" t="str">
        <f>IF(R9="","",IF(R9-T9&gt;0,"○",IF(R9-T9=0,"△","●")))</f>
        <v/>
      </c>
      <c r="BB9" s="175"/>
      <c r="BC9" s="448">
        <f>V9*100+AD9</f>
        <v>0</v>
      </c>
      <c r="BD9" s="448"/>
      <c r="BE9" s="183"/>
      <c r="BF9" s="175"/>
    </row>
    <row r="10" spans="1:58" ht="20.100000000000001" customHeight="1" x14ac:dyDescent="0.25">
      <c r="A10" s="133"/>
      <c r="B10" s="324"/>
      <c r="C10" s="324"/>
      <c r="D10" s="324"/>
      <c r="E10" s="324"/>
      <c r="F10" s="324"/>
      <c r="G10" s="324"/>
      <c r="H10" s="134"/>
      <c r="I10" s="449" t="str">
        <f>IF(I9="","",IF(I9-K9&gt;0,"○",IF(I9-K9=0,"△","●")))</f>
        <v/>
      </c>
      <c r="J10" s="439"/>
      <c r="K10" s="450"/>
      <c r="L10" s="454"/>
      <c r="M10" s="456"/>
      <c r="N10" s="458"/>
      <c r="O10" s="449" t="str">
        <f>IF(O9="","",IF(O9-Q9&gt;0,"○",IF(O9-Q9=0,"△","●")))</f>
        <v/>
      </c>
      <c r="P10" s="439"/>
      <c r="Q10" s="450"/>
      <c r="R10" s="449" t="str">
        <f>IF(R9="","",IF(R9-T9&gt;0,"○",IF(R9-T9=0,"△","●")))</f>
        <v/>
      </c>
      <c r="S10" s="439"/>
      <c r="T10" s="450"/>
      <c r="U10" s="170"/>
      <c r="V10" s="439"/>
      <c r="W10" s="171"/>
      <c r="X10" s="172"/>
      <c r="Y10" s="439"/>
      <c r="Z10" s="171"/>
      <c r="AA10" s="172"/>
      <c r="AB10" s="439"/>
      <c r="AC10" s="171"/>
      <c r="AD10" s="442"/>
      <c r="AE10" s="443"/>
      <c r="AF10" s="160"/>
      <c r="AG10" s="172"/>
      <c r="AH10" s="446"/>
      <c r="AI10" s="447"/>
      <c r="AJ10" s="57"/>
      <c r="AK10" s="176"/>
      <c r="AL10" s="176"/>
      <c r="AM10" s="176"/>
      <c r="AN10" s="176"/>
      <c r="AO10" s="176"/>
      <c r="AP10" s="176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448"/>
      <c r="BD10" s="448"/>
      <c r="BE10" s="183"/>
      <c r="BF10" s="175"/>
    </row>
    <row r="11" spans="1:58" ht="20.100000000000001" customHeight="1" x14ac:dyDescent="0.25">
      <c r="A11" s="112"/>
      <c r="B11" s="452" t="str">
        <f>AL25</f>
        <v>B1</v>
      </c>
      <c r="C11" s="452"/>
      <c r="D11" s="452"/>
      <c r="E11" s="452"/>
      <c r="F11" s="452"/>
      <c r="G11" s="452"/>
      <c r="H11" s="113"/>
      <c r="I11" s="162"/>
      <c r="J11" s="164" t="s">
        <v>111</v>
      </c>
      <c r="K11" s="163"/>
      <c r="L11" s="162"/>
      <c r="M11" s="164" t="s">
        <v>59</v>
      </c>
      <c r="N11" s="163"/>
      <c r="O11" s="453"/>
      <c r="P11" s="455"/>
      <c r="Q11" s="457"/>
      <c r="R11" s="162"/>
      <c r="S11" s="164" t="s">
        <v>59</v>
      </c>
      <c r="T11" s="163"/>
      <c r="U11" s="162"/>
      <c r="V11" s="438">
        <f t="shared" ref="V11" si="2">AL11*3+AN11</f>
        <v>0</v>
      </c>
      <c r="W11" s="165"/>
      <c r="X11" s="166"/>
      <c r="Y11" s="438">
        <f>SUM(Q7:Q14)</f>
        <v>0</v>
      </c>
      <c r="Z11" s="165"/>
      <c r="AA11" s="166"/>
      <c r="AB11" s="438">
        <f>SUM(O7:O14)</f>
        <v>0</v>
      </c>
      <c r="AC11" s="165"/>
      <c r="AD11" s="440">
        <f t="shared" ref="AD11" si="3">Y11-AB11</f>
        <v>0</v>
      </c>
      <c r="AE11" s="441"/>
      <c r="AF11" s="159"/>
      <c r="AG11" s="166"/>
      <c r="AH11" s="444">
        <f>RANK(BC11,BC7:BD13)</f>
        <v>1</v>
      </c>
      <c r="AI11" s="445"/>
      <c r="AJ11" s="57"/>
      <c r="AK11" s="176"/>
      <c r="AL11" s="177">
        <f>COUNTIF(AW11:BA11,"○")</f>
        <v>0</v>
      </c>
      <c r="AM11" s="178"/>
      <c r="AN11" s="179">
        <f>COUNTIF(AW11:BA11,"△")</f>
        <v>0</v>
      </c>
      <c r="AO11" s="178"/>
      <c r="AP11" s="180">
        <f>COUNTIF(AW11:BA11,"●")</f>
        <v>0</v>
      </c>
      <c r="AQ11" s="175"/>
      <c r="AR11" s="175"/>
      <c r="AS11" s="175">
        <v>3</v>
      </c>
      <c r="AT11" s="175"/>
      <c r="AU11" s="175"/>
      <c r="AV11" s="175"/>
      <c r="AW11" s="182" t="str">
        <f>IF(I11="","",IF(I11-K11&gt;0,"○",IF(I11-K11=0,"△","●")))</f>
        <v/>
      </c>
      <c r="AX11" s="175"/>
      <c r="AY11" s="182" t="str">
        <f>IF(L11="","",IF(L11-N11&gt;0,"○",IF(L11-N11=0,"△","●")))</f>
        <v/>
      </c>
      <c r="AZ11" s="175"/>
      <c r="BA11" s="182" t="str">
        <f>IF(R11="","",IF(R11-T11&gt;0,"○",IF(R11-T11=0,"△","●")))</f>
        <v/>
      </c>
      <c r="BB11" s="175"/>
      <c r="BC11" s="448">
        <f>V11*100+AD11</f>
        <v>0</v>
      </c>
      <c r="BD11" s="448"/>
      <c r="BE11" s="183"/>
      <c r="BF11" s="175"/>
    </row>
    <row r="12" spans="1:58" ht="20.100000000000001" customHeight="1" x14ac:dyDescent="0.25">
      <c r="A12" s="133"/>
      <c r="B12" s="324"/>
      <c r="C12" s="324"/>
      <c r="D12" s="324"/>
      <c r="E12" s="324"/>
      <c r="F12" s="324"/>
      <c r="G12" s="324"/>
      <c r="H12" s="134"/>
      <c r="I12" s="449" t="str">
        <f>IF(I11="","",IF(I11-K11&gt;0,"○",IF(I11-K11=0,"△","●")))</f>
        <v/>
      </c>
      <c r="J12" s="439"/>
      <c r="K12" s="450"/>
      <c r="L12" s="449" t="str">
        <f>IF(L11="","",IF(L11-N11&gt;0,"○",IF(L11-N11=0,"△","●")))</f>
        <v/>
      </c>
      <c r="M12" s="439"/>
      <c r="N12" s="450"/>
      <c r="O12" s="454"/>
      <c r="P12" s="456"/>
      <c r="Q12" s="458"/>
      <c r="R12" s="449" t="str">
        <f>IF(R11="","",IF(R11-T11&gt;0,"○",IF(R11-T11=0,"△","●")))</f>
        <v/>
      </c>
      <c r="S12" s="439"/>
      <c r="T12" s="450"/>
      <c r="U12" s="170"/>
      <c r="V12" s="439"/>
      <c r="W12" s="171"/>
      <c r="X12" s="172"/>
      <c r="Y12" s="439"/>
      <c r="Z12" s="171"/>
      <c r="AA12" s="172"/>
      <c r="AB12" s="439"/>
      <c r="AC12" s="171"/>
      <c r="AD12" s="442"/>
      <c r="AE12" s="443"/>
      <c r="AF12" s="160"/>
      <c r="AG12" s="172"/>
      <c r="AH12" s="446"/>
      <c r="AI12" s="447"/>
      <c r="AJ12" s="57"/>
      <c r="AK12" s="176"/>
      <c r="AL12" s="176"/>
      <c r="AM12" s="176"/>
      <c r="AN12" s="176"/>
      <c r="AO12" s="176"/>
      <c r="AP12" s="176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5"/>
      <c r="BB12" s="175"/>
      <c r="BC12" s="451"/>
      <c r="BD12" s="451"/>
      <c r="BE12" s="451"/>
      <c r="BF12" s="175"/>
    </row>
    <row r="13" spans="1:58" ht="20.100000000000001" customHeight="1" x14ac:dyDescent="0.25">
      <c r="A13" s="112"/>
      <c r="B13" s="452" t="str">
        <f>AL28</f>
        <v>A2</v>
      </c>
      <c r="C13" s="452"/>
      <c r="D13" s="452"/>
      <c r="E13" s="452"/>
      <c r="F13" s="452"/>
      <c r="G13" s="452"/>
      <c r="H13" s="113"/>
      <c r="I13" s="162"/>
      <c r="J13" s="164" t="s">
        <v>110</v>
      </c>
      <c r="K13" s="163"/>
      <c r="L13" s="162"/>
      <c r="M13" s="164" t="s">
        <v>59</v>
      </c>
      <c r="N13" s="163"/>
      <c r="O13" s="173"/>
      <c r="P13" s="164" t="s">
        <v>111</v>
      </c>
      <c r="Q13" s="174"/>
      <c r="R13" s="453"/>
      <c r="S13" s="455"/>
      <c r="T13" s="457"/>
      <c r="U13" s="162"/>
      <c r="V13" s="438">
        <f t="shared" ref="V13" si="4">AL13*3+AN13</f>
        <v>0</v>
      </c>
      <c r="W13" s="165"/>
      <c r="X13" s="166"/>
      <c r="Y13" s="438">
        <f>SUM(T7:T14)</f>
        <v>0</v>
      </c>
      <c r="Z13" s="165"/>
      <c r="AA13" s="166"/>
      <c r="AB13" s="438">
        <f>SUM(R7:R14)</f>
        <v>0</v>
      </c>
      <c r="AC13" s="165"/>
      <c r="AD13" s="440">
        <f t="shared" ref="AD13" si="5">Y13-AB13</f>
        <v>0</v>
      </c>
      <c r="AE13" s="441"/>
      <c r="AF13" s="159"/>
      <c r="AG13" s="166"/>
      <c r="AH13" s="444">
        <f>RANK(BC13,BC7:BD13)</f>
        <v>1</v>
      </c>
      <c r="AI13" s="445"/>
      <c r="AJ13" s="57"/>
      <c r="AK13" s="176"/>
      <c r="AL13" s="177">
        <f>COUNTIF(AW13:BA13,"○")</f>
        <v>0</v>
      </c>
      <c r="AM13" s="178"/>
      <c r="AN13" s="179">
        <f>COUNTIF(AW13:BA13,"△")</f>
        <v>0</v>
      </c>
      <c r="AO13" s="178"/>
      <c r="AP13" s="180">
        <f>COUNTIF(AW13:BA13,"●")</f>
        <v>0</v>
      </c>
      <c r="AQ13" s="175"/>
      <c r="AR13" s="175"/>
      <c r="AS13" s="175">
        <v>3</v>
      </c>
      <c r="AT13" s="175"/>
      <c r="AU13" s="175"/>
      <c r="AV13" s="175"/>
      <c r="AW13" s="182" t="str">
        <f>IF(I13="","",IF(I13-K13&gt;0,"○",IF(I13-K13=0,"△","●")))</f>
        <v/>
      </c>
      <c r="AX13" s="175"/>
      <c r="AY13" s="182" t="str">
        <f>IF(L13="","",IF(L13-N13&gt;0,"○",IF(L13-N13=0,"△","●")))</f>
        <v/>
      </c>
      <c r="AZ13" s="175"/>
      <c r="BA13" s="182" t="str">
        <f>IF(O13="","",IF(O13-Q13&gt;0,"○",IF(O13-Q13=0,"△","●")))</f>
        <v/>
      </c>
      <c r="BB13" s="175"/>
      <c r="BC13" s="448">
        <f>V13*100+AD13</f>
        <v>0</v>
      </c>
      <c r="BD13" s="448"/>
      <c r="BE13" s="183"/>
      <c r="BF13" s="175"/>
    </row>
    <row r="14" spans="1:58" ht="20.100000000000001" customHeight="1" x14ac:dyDescent="0.25">
      <c r="A14" s="133"/>
      <c r="B14" s="324"/>
      <c r="C14" s="324"/>
      <c r="D14" s="324"/>
      <c r="E14" s="324"/>
      <c r="F14" s="324"/>
      <c r="G14" s="324"/>
      <c r="H14" s="134"/>
      <c r="I14" s="449" t="str">
        <f>IF(I13="","",IF(I13-K13&gt;0,"○",IF(I13-K13=0,"△","●")))</f>
        <v/>
      </c>
      <c r="J14" s="439"/>
      <c r="K14" s="450"/>
      <c r="L14" s="449" t="str">
        <f>IF(L13="","",IF(L13-N13&gt;0,"○",IF(L13-N13=0,"△","●")))</f>
        <v/>
      </c>
      <c r="M14" s="439"/>
      <c r="N14" s="450"/>
      <c r="O14" s="449" t="str">
        <f>IF(O13="","",IF(O13-Q13&gt;0,"○",IF(O13-Q13=0,"△","●")))</f>
        <v/>
      </c>
      <c r="P14" s="439"/>
      <c r="Q14" s="450"/>
      <c r="R14" s="454"/>
      <c r="S14" s="456"/>
      <c r="T14" s="458"/>
      <c r="U14" s="170"/>
      <c r="V14" s="439"/>
      <c r="W14" s="171"/>
      <c r="X14" s="172"/>
      <c r="Y14" s="439"/>
      <c r="Z14" s="171"/>
      <c r="AA14" s="172"/>
      <c r="AB14" s="439"/>
      <c r="AC14" s="171"/>
      <c r="AD14" s="442"/>
      <c r="AE14" s="443"/>
      <c r="AF14" s="160"/>
      <c r="AG14" s="172"/>
      <c r="AH14" s="446"/>
      <c r="AI14" s="447"/>
      <c r="AJ14" s="57"/>
      <c r="AK14" s="176"/>
      <c r="AL14" s="176"/>
      <c r="AM14" s="176"/>
      <c r="AN14" s="176"/>
      <c r="AO14" s="176"/>
      <c r="AP14" s="176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451"/>
      <c r="BD14" s="451"/>
      <c r="BE14" s="451"/>
      <c r="BF14" s="175"/>
    </row>
    <row r="15" spans="1:58" ht="20.100000000000001" customHeight="1" x14ac:dyDescent="0.25"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</row>
    <row r="16" spans="1:58" ht="20.100000000000001" customHeight="1" x14ac:dyDescent="0.25"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 t="s">
        <v>112</v>
      </c>
      <c r="AU16" s="175"/>
      <c r="AV16" s="175"/>
      <c r="AW16" s="175"/>
      <c r="AX16" s="175"/>
      <c r="AY16" s="175"/>
      <c r="AZ16" s="175"/>
      <c r="BA16" s="175"/>
      <c r="BB16" s="175"/>
      <c r="BC16" s="175"/>
      <c r="BD16" s="175"/>
      <c r="BE16" s="175"/>
      <c r="BF16" s="175"/>
    </row>
    <row r="17" spans="1:58" ht="20.100000000000001" customHeight="1" x14ac:dyDescent="0.25">
      <c r="A17" s="435" t="s">
        <v>69</v>
      </c>
      <c r="B17" s="435"/>
      <c r="C17" s="435"/>
      <c r="D17" s="435"/>
      <c r="E17" s="435" t="s">
        <v>70</v>
      </c>
      <c r="F17" s="435"/>
      <c r="G17" s="435"/>
      <c r="H17" s="436" t="s">
        <v>116</v>
      </c>
      <c r="I17" s="436"/>
      <c r="J17" s="436"/>
      <c r="K17" s="436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6"/>
      <c r="W17" s="436"/>
      <c r="X17" s="436"/>
      <c r="Y17" s="436"/>
      <c r="Z17" s="436"/>
      <c r="AA17" s="436"/>
      <c r="AB17" s="436"/>
      <c r="AC17" s="436"/>
      <c r="AD17" s="436"/>
      <c r="AE17" s="435" t="s">
        <v>19</v>
      </c>
      <c r="AF17" s="435"/>
      <c r="AG17" s="435"/>
      <c r="AH17" s="435"/>
      <c r="AI17" s="43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5"/>
      <c r="AZ17" s="175"/>
      <c r="BA17" s="175"/>
      <c r="BB17" s="175"/>
      <c r="BC17" s="175"/>
      <c r="BD17" s="175"/>
      <c r="BE17" s="175"/>
      <c r="BF17" s="175"/>
    </row>
    <row r="18" spans="1:58" ht="20.100000000000001" customHeight="1" x14ac:dyDescent="0.25">
      <c r="A18" s="435"/>
      <c r="B18" s="435"/>
      <c r="C18" s="435"/>
      <c r="D18" s="435"/>
      <c r="E18" s="435"/>
      <c r="F18" s="435"/>
      <c r="G18" s="435"/>
      <c r="H18" s="436"/>
      <c r="I18" s="436"/>
      <c r="J18" s="436"/>
      <c r="K18" s="436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6"/>
      <c r="W18" s="436"/>
      <c r="X18" s="436"/>
      <c r="Y18" s="436"/>
      <c r="Z18" s="436"/>
      <c r="AA18" s="436"/>
      <c r="AB18" s="436"/>
      <c r="AC18" s="436"/>
      <c r="AD18" s="436"/>
      <c r="AE18" s="435" t="s">
        <v>20</v>
      </c>
      <c r="AF18" s="435"/>
      <c r="AG18" s="435"/>
      <c r="AH18" s="435"/>
      <c r="AI18" s="435"/>
      <c r="AK18" s="175"/>
      <c r="AL18" s="437" t="s">
        <v>125</v>
      </c>
      <c r="AM18" s="437"/>
      <c r="AN18" s="437"/>
      <c r="AO18" s="437"/>
      <c r="AP18" s="437"/>
      <c r="AQ18" s="437"/>
      <c r="AR18" s="175"/>
      <c r="AS18" s="175"/>
      <c r="AT18" s="175"/>
      <c r="AU18" s="175"/>
      <c r="AV18" s="175"/>
      <c r="AW18" s="175"/>
      <c r="AX18" s="175"/>
      <c r="AY18" s="175"/>
      <c r="AZ18" s="175"/>
      <c r="BA18" s="175"/>
      <c r="BB18" s="175"/>
      <c r="BC18" s="175"/>
      <c r="BD18" s="175"/>
      <c r="BE18" s="175"/>
      <c r="BF18" s="175"/>
    </row>
    <row r="19" spans="1:58" ht="20.100000000000001" customHeight="1" x14ac:dyDescent="0.25">
      <c r="A19" s="420" t="s">
        <v>126</v>
      </c>
      <c r="B19" s="419"/>
      <c r="C19" s="419"/>
      <c r="D19" s="419"/>
      <c r="E19" s="414">
        <v>0.39583333333333331</v>
      </c>
      <c r="F19" s="414"/>
      <c r="G19" s="414"/>
      <c r="H19" s="420" t="str">
        <f>AL19</f>
        <v>A1</v>
      </c>
      <c r="I19" s="420"/>
      <c r="J19" s="420"/>
      <c r="K19" s="420"/>
      <c r="L19" s="420"/>
      <c r="M19" s="420"/>
      <c r="N19" s="420"/>
      <c r="O19" s="434">
        <f>R19+R20+R21</f>
        <v>0</v>
      </c>
      <c r="P19" s="434"/>
      <c r="Q19" s="417" t="s">
        <v>71</v>
      </c>
      <c r="R19" s="208"/>
      <c r="S19" s="209" t="s">
        <v>127</v>
      </c>
      <c r="T19" s="208"/>
      <c r="U19" s="421" t="s">
        <v>73</v>
      </c>
      <c r="V19" s="434">
        <f>T19+T20+T21</f>
        <v>0</v>
      </c>
      <c r="W19" s="434"/>
      <c r="X19" s="415" t="str">
        <f>AL22</f>
        <v>B2</v>
      </c>
      <c r="Y19" s="415"/>
      <c r="Z19" s="415"/>
      <c r="AA19" s="415"/>
      <c r="AB19" s="415"/>
      <c r="AC19" s="415"/>
      <c r="AD19" s="415"/>
      <c r="AE19" s="291" t="str">
        <f>AT25</f>
        <v>審判部</v>
      </c>
      <c r="AF19" s="292"/>
      <c r="AG19" s="292"/>
      <c r="AH19" s="292"/>
      <c r="AI19" s="293"/>
      <c r="AK19" s="175"/>
      <c r="AL19" s="429" t="s">
        <v>151</v>
      </c>
      <c r="AM19" s="429"/>
      <c r="AN19" s="429"/>
      <c r="AO19" s="429"/>
      <c r="AP19" s="429"/>
      <c r="AQ19" s="429"/>
      <c r="AR19" s="175"/>
      <c r="AS19" s="175"/>
      <c r="AT19" s="431" t="s">
        <v>74</v>
      </c>
      <c r="AU19" s="431"/>
      <c r="AV19" s="431"/>
      <c r="AW19" s="431"/>
      <c r="AX19" s="431"/>
      <c r="AY19" s="175"/>
      <c r="AZ19" s="175"/>
      <c r="BA19" s="175"/>
      <c r="BB19" s="175"/>
      <c r="BC19" s="175"/>
      <c r="BD19" s="175"/>
      <c r="BE19" s="175"/>
      <c r="BF19" s="175"/>
    </row>
    <row r="20" spans="1:58" ht="20.100000000000001" customHeight="1" x14ac:dyDescent="0.25">
      <c r="A20" s="418"/>
      <c r="B20" s="418"/>
      <c r="C20" s="418"/>
      <c r="D20" s="418"/>
      <c r="E20" s="297"/>
      <c r="F20" s="297"/>
      <c r="G20" s="297"/>
      <c r="H20" s="299"/>
      <c r="I20" s="299"/>
      <c r="J20" s="299"/>
      <c r="K20" s="299"/>
      <c r="L20" s="299"/>
      <c r="M20" s="299"/>
      <c r="N20" s="299"/>
      <c r="O20" s="281"/>
      <c r="P20" s="281"/>
      <c r="Q20" s="284"/>
      <c r="R20" s="116"/>
      <c r="S20" s="117" t="s">
        <v>128</v>
      </c>
      <c r="T20" s="116"/>
      <c r="U20" s="287"/>
      <c r="V20" s="281"/>
      <c r="W20" s="281"/>
      <c r="X20" s="289"/>
      <c r="Y20" s="289"/>
      <c r="Z20" s="289"/>
      <c r="AA20" s="289"/>
      <c r="AB20" s="289"/>
      <c r="AC20" s="289"/>
      <c r="AD20" s="289"/>
      <c r="AE20" s="422"/>
      <c r="AF20" s="423"/>
      <c r="AG20" s="423"/>
      <c r="AH20" s="423"/>
      <c r="AI20" s="424"/>
      <c r="AK20" s="175">
        <v>1</v>
      </c>
      <c r="AL20" s="433"/>
      <c r="AM20" s="433"/>
      <c r="AN20" s="433"/>
      <c r="AO20" s="433"/>
      <c r="AP20" s="433"/>
      <c r="AQ20" s="433"/>
      <c r="AR20" s="175"/>
      <c r="AS20" s="175"/>
      <c r="AT20" s="431"/>
      <c r="AU20" s="431"/>
      <c r="AV20" s="431"/>
      <c r="AW20" s="431"/>
      <c r="AX20" s="431"/>
      <c r="AY20" s="175"/>
      <c r="AZ20" s="175"/>
      <c r="BA20" s="175"/>
      <c r="BB20" s="175"/>
      <c r="BC20" s="175"/>
      <c r="BD20" s="175"/>
      <c r="BE20" s="175"/>
      <c r="BF20" s="175"/>
    </row>
    <row r="21" spans="1:58" ht="20.100000000000001" customHeight="1" x14ac:dyDescent="0.25">
      <c r="A21" s="418"/>
      <c r="B21" s="418"/>
      <c r="C21" s="418"/>
      <c r="D21" s="418"/>
      <c r="E21" s="297"/>
      <c r="F21" s="297"/>
      <c r="G21" s="297"/>
      <c r="H21" s="299"/>
      <c r="I21" s="299"/>
      <c r="J21" s="299"/>
      <c r="K21" s="299"/>
      <c r="L21" s="299"/>
      <c r="M21" s="299"/>
      <c r="N21" s="299"/>
      <c r="O21" s="282"/>
      <c r="P21" s="282"/>
      <c r="Q21" s="285"/>
      <c r="R21" s="118"/>
      <c r="S21" s="119" t="s">
        <v>127</v>
      </c>
      <c r="T21" s="118"/>
      <c r="U21" s="288"/>
      <c r="V21" s="282"/>
      <c r="W21" s="282"/>
      <c r="X21" s="289"/>
      <c r="Y21" s="289"/>
      <c r="Z21" s="289"/>
      <c r="AA21" s="289"/>
      <c r="AB21" s="289"/>
      <c r="AC21" s="289"/>
      <c r="AD21" s="289"/>
      <c r="AE21" s="277">
        <v>3</v>
      </c>
      <c r="AF21" s="278"/>
      <c r="AG21" s="278"/>
      <c r="AH21" s="278"/>
      <c r="AI21" s="279"/>
      <c r="AK21" s="175"/>
      <c r="AL21" s="430"/>
      <c r="AM21" s="430"/>
      <c r="AN21" s="430"/>
      <c r="AO21" s="430"/>
      <c r="AP21" s="430"/>
      <c r="AQ21" s="430"/>
      <c r="AR21" s="175"/>
      <c r="AS21" s="175"/>
      <c r="AT21" s="431"/>
      <c r="AU21" s="431"/>
      <c r="AV21" s="431"/>
      <c r="AW21" s="431"/>
      <c r="AX21" s="431"/>
      <c r="AY21" s="175"/>
      <c r="AZ21" s="175"/>
      <c r="BA21" s="175"/>
      <c r="BB21" s="175"/>
      <c r="BC21" s="175"/>
      <c r="BD21" s="175"/>
      <c r="BE21" s="175"/>
      <c r="BF21" s="175"/>
    </row>
    <row r="22" spans="1:58" ht="20.100000000000001" customHeight="1" x14ac:dyDescent="0.25">
      <c r="A22" s="299" t="s">
        <v>129</v>
      </c>
      <c r="B22" s="418"/>
      <c r="C22" s="418"/>
      <c r="D22" s="418"/>
      <c r="E22" s="297">
        <v>0.43055555555555558</v>
      </c>
      <c r="F22" s="297"/>
      <c r="G22" s="297"/>
      <c r="H22" s="299" t="str">
        <f>AL25</f>
        <v>B1</v>
      </c>
      <c r="I22" s="299"/>
      <c r="J22" s="299"/>
      <c r="K22" s="299"/>
      <c r="L22" s="299"/>
      <c r="M22" s="299"/>
      <c r="N22" s="299"/>
      <c r="O22" s="416">
        <f>R22+R23+R24</f>
        <v>0</v>
      </c>
      <c r="P22" s="416"/>
      <c r="Q22" s="417" t="s">
        <v>130</v>
      </c>
      <c r="R22" s="210"/>
      <c r="S22" s="211" t="s">
        <v>128</v>
      </c>
      <c r="T22" s="210"/>
      <c r="U22" s="421" t="s">
        <v>131</v>
      </c>
      <c r="V22" s="416">
        <f>T22+T23+T24</f>
        <v>0</v>
      </c>
      <c r="W22" s="416"/>
      <c r="X22" s="425" t="str">
        <f>AL28</f>
        <v>A2</v>
      </c>
      <c r="Y22" s="425"/>
      <c r="Z22" s="425"/>
      <c r="AA22" s="425"/>
      <c r="AB22" s="425"/>
      <c r="AC22" s="425"/>
      <c r="AD22" s="425"/>
      <c r="AE22" s="291" t="str">
        <f>AT19</f>
        <v>審判部</v>
      </c>
      <c r="AF22" s="292"/>
      <c r="AG22" s="292"/>
      <c r="AH22" s="292"/>
      <c r="AI22" s="293"/>
      <c r="AK22" s="175"/>
      <c r="AL22" s="429" t="s">
        <v>150</v>
      </c>
      <c r="AM22" s="429"/>
      <c r="AN22" s="429"/>
      <c r="AO22" s="429"/>
      <c r="AP22" s="429"/>
      <c r="AQ22" s="429"/>
      <c r="AR22" s="175"/>
      <c r="AS22" s="175"/>
      <c r="AT22" s="431" t="s">
        <v>74</v>
      </c>
      <c r="AU22" s="431"/>
      <c r="AV22" s="431"/>
      <c r="AW22" s="431"/>
      <c r="AX22" s="431"/>
      <c r="AY22" s="175"/>
      <c r="AZ22" s="175"/>
      <c r="BA22" s="175"/>
      <c r="BB22" s="175"/>
      <c r="BC22" s="175"/>
      <c r="BD22" s="175"/>
      <c r="BE22" s="175"/>
      <c r="BF22" s="175"/>
    </row>
    <row r="23" spans="1:58" ht="20.100000000000001" customHeight="1" x14ac:dyDescent="0.25">
      <c r="A23" s="418"/>
      <c r="B23" s="419"/>
      <c r="C23" s="419"/>
      <c r="D23" s="419"/>
      <c r="E23" s="414"/>
      <c r="F23" s="414"/>
      <c r="G23" s="414"/>
      <c r="H23" s="420"/>
      <c r="I23" s="420"/>
      <c r="J23" s="420"/>
      <c r="K23" s="420"/>
      <c r="L23" s="420"/>
      <c r="M23" s="420"/>
      <c r="N23" s="420"/>
      <c r="O23" s="281"/>
      <c r="P23" s="281"/>
      <c r="Q23" s="284"/>
      <c r="R23" s="116"/>
      <c r="S23" s="117" t="s">
        <v>127</v>
      </c>
      <c r="T23" s="116"/>
      <c r="U23" s="287"/>
      <c r="V23" s="281"/>
      <c r="W23" s="281"/>
      <c r="X23" s="425"/>
      <c r="Y23" s="425"/>
      <c r="Z23" s="425"/>
      <c r="AA23" s="425"/>
      <c r="AB23" s="425"/>
      <c r="AC23" s="425"/>
      <c r="AD23" s="425"/>
      <c r="AE23" s="422"/>
      <c r="AF23" s="423"/>
      <c r="AG23" s="423"/>
      <c r="AH23" s="423"/>
      <c r="AI23" s="424"/>
      <c r="AK23" s="175">
        <v>2</v>
      </c>
      <c r="AL23" s="433"/>
      <c r="AM23" s="433"/>
      <c r="AN23" s="433"/>
      <c r="AO23" s="433"/>
      <c r="AP23" s="433"/>
      <c r="AQ23" s="433"/>
      <c r="AR23" s="175"/>
      <c r="AS23" s="175"/>
      <c r="AT23" s="431"/>
      <c r="AU23" s="431"/>
      <c r="AV23" s="431"/>
      <c r="AW23" s="431"/>
      <c r="AX23" s="431"/>
      <c r="AY23" s="175"/>
      <c r="AZ23" s="175"/>
      <c r="BA23" s="175"/>
      <c r="BB23" s="175"/>
      <c r="BC23" s="175"/>
      <c r="BD23" s="175"/>
      <c r="BE23" s="175"/>
      <c r="BF23" s="175"/>
    </row>
    <row r="24" spans="1:58" ht="20.100000000000001" customHeight="1" x14ac:dyDescent="0.25">
      <c r="A24" s="418"/>
      <c r="B24" s="419"/>
      <c r="C24" s="419"/>
      <c r="D24" s="419"/>
      <c r="E24" s="414"/>
      <c r="F24" s="414"/>
      <c r="G24" s="414"/>
      <c r="H24" s="420"/>
      <c r="I24" s="420"/>
      <c r="J24" s="420"/>
      <c r="K24" s="420"/>
      <c r="L24" s="420"/>
      <c r="M24" s="420"/>
      <c r="N24" s="420"/>
      <c r="O24" s="282"/>
      <c r="P24" s="282"/>
      <c r="Q24" s="285"/>
      <c r="R24" s="118"/>
      <c r="S24" s="119" t="s">
        <v>127</v>
      </c>
      <c r="T24" s="118"/>
      <c r="U24" s="288"/>
      <c r="V24" s="282"/>
      <c r="W24" s="282"/>
      <c r="X24" s="425"/>
      <c r="Y24" s="425"/>
      <c r="Z24" s="425"/>
      <c r="AA24" s="425"/>
      <c r="AB24" s="425"/>
      <c r="AC24" s="425"/>
      <c r="AD24" s="425"/>
      <c r="AE24" s="277">
        <v>2</v>
      </c>
      <c r="AF24" s="278"/>
      <c r="AG24" s="278"/>
      <c r="AH24" s="278"/>
      <c r="AI24" s="279"/>
      <c r="AK24" s="175"/>
      <c r="AL24" s="430"/>
      <c r="AM24" s="430"/>
      <c r="AN24" s="430"/>
      <c r="AO24" s="430"/>
      <c r="AP24" s="430"/>
      <c r="AQ24" s="430"/>
      <c r="AR24" s="175"/>
      <c r="AS24" s="175"/>
      <c r="AT24" s="431"/>
      <c r="AU24" s="431"/>
      <c r="AV24" s="431"/>
      <c r="AW24" s="431"/>
      <c r="AX24" s="431"/>
      <c r="AY24" s="175"/>
      <c r="AZ24" s="175"/>
      <c r="BA24" s="175"/>
      <c r="BB24" s="175"/>
      <c r="BC24" s="175"/>
      <c r="BD24" s="175"/>
      <c r="BE24" s="175"/>
      <c r="BF24" s="175"/>
    </row>
    <row r="25" spans="1:58" ht="20.100000000000001" customHeight="1" x14ac:dyDescent="0.25">
      <c r="A25" s="426" t="s">
        <v>101</v>
      </c>
      <c r="B25" s="427"/>
      <c r="C25" s="427"/>
      <c r="D25" s="427"/>
      <c r="E25" s="427"/>
      <c r="F25" s="427"/>
      <c r="G25" s="427"/>
      <c r="H25" s="427"/>
      <c r="I25" s="427"/>
      <c r="J25" s="427"/>
      <c r="K25" s="427"/>
      <c r="L25" s="427"/>
      <c r="M25" s="427"/>
      <c r="N25" s="427"/>
      <c r="O25" s="427"/>
      <c r="P25" s="427"/>
      <c r="Q25" s="427"/>
      <c r="R25" s="427"/>
      <c r="S25" s="427"/>
      <c r="T25" s="427"/>
      <c r="U25" s="427"/>
      <c r="V25" s="427"/>
      <c r="W25" s="427"/>
      <c r="X25" s="427"/>
      <c r="Y25" s="427"/>
      <c r="Z25" s="427"/>
      <c r="AA25" s="427"/>
      <c r="AB25" s="427"/>
      <c r="AC25" s="427"/>
      <c r="AD25" s="427"/>
      <c r="AE25" s="427"/>
      <c r="AF25" s="427"/>
      <c r="AG25" s="427"/>
      <c r="AH25" s="427"/>
      <c r="AI25" s="428"/>
      <c r="AK25" s="175">
        <v>3</v>
      </c>
      <c r="AL25" s="432" t="s">
        <v>169</v>
      </c>
      <c r="AM25" s="429"/>
      <c r="AN25" s="429"/>
      <c r="AO25" s="429"/>
      <c r="AP25" s="429"/>
      <c r="AQ25" s="429"/>
      <c r="AR25" s="175"/>
      <c r="AS25" s="175"/>
      <c r="AT25" s="431" t="s">
        <v>74</v>
      </c>
      <c r="AU25" s="431"/>
      <c r="AV25" s="431"/>
      <c r="AW25" s="431"/>
      <c r="AX25" s="431"/>
      <c r="AY25" s="175"/>
      <c r="AZ25" s="175"/>
      <c r="BA25" s="175"/>
      <c r="BB25" s="175"/>
      <c r="BC25" s="175"/>
      <c r="BD25" s="175"/>
      <c r="BE25" s="175"/>
      <c r="BF25" s="175"/>
    </row>
    <row r="26" spans="1:58" ht="20.100000000000001" customHeight="1" x14ac:dyDescent="0.25">
      <c r="A26" s="418" t="s">
        <v>132</v>
      </c>
      <c r="B26" s="419"/>
      <c r="C26" s="419"/>
      <c r="D26" s="419"/>
      <c r="E26" s="414">
        <v>0.4861111111111111</v>
      </c>
      <c r="F26" s="414"/>
      <c r="G26" s="414"/>
      <c r="H26" s="420" t="str">
        <f>AL19</f>
        <v>A1</v>
      </c>
      <c r="I26" s="420"/>
      <c r="J26" s="420"/>
      <c r="K26" s="420"/>
      <c r="L26" s="420"/>
      <c r="M26" s="420"/>
      <c r="N26" s="420"/>
      <c r="O26" s="416">
        <f>R26+R27+R28</f>
        <v>0</v>
      </c>
      <c r="P26" s="416"/>
      <c r="Q26" s="417" t="s">
        <v>133</v>
      </c>
      <c r="R26" s="210"/>
      <c r="S26" s="211" t="s">
        <v>134</v>
      </c>
      <c r="T26" s="210"/>
      <c r="U26" s="421" t="s">
        <v>73</v>
      </c>
      <c r="V26" s="416">
        <f>T26+T27+T28</f>
        <v>0</v>
      </c>
      <c r="W26" s="416"/>
      <c r="X26" s="415" t="str">
        <f>AL25</f>
        <v>B1</v>
      </c>
      <c r="Y26" s="415"/>
      <c r="Z26" s="415"/>
      <c r="AA26" s="415"/>
      <c r="AB26" s="415"/>
      <c r="AC26" s="415"/>
      <c r="AD26" s="415"/>
      <c r="AE26" s="291" t="str">
        <f>AT22</f>
        <v>審判部</v>
      </c>
      <c r="AF26" s="292"/>
      <c r="AG26" s="292"/>
      <c r="AH26" s="292"/>
      <c r="AI26" s="293"/>
      <c r="AK26" s="175"/>
      <c r="AL26" s="430"/>
      <c r="AM26" s="430"/>
      <c r="AN26" s="430"/>
      <c r="AO26" s="430"/>
      <c r="AP26" s="430"/>
      <c r="AQ26" s="430"/>
      <c r="AR26" s="175"/>
      <c r="AS26" s="175"/>
      <c r="AT26" s="431"/>
      <c r="AU26" s="431"/>
      <c r="AV26" s="431"/>
      <c r="AW26" s="431"/>
      <c r="AX26" s="431"/>
      <c r="AY26" s="175"/>
      <c r="AZ26" s="175"/>
      <c r="BA26" s="175"/>
      <c r="BB26" s="175"/>
      <c r="BC26" s="175"/>
      <c r="BD26" s="175"/>
      <c r="BE26" s="175"/>
      <c r="BF26" s="175"/>
    </row>
    <row r="27" spans="1:58" ht="20.100000000000001" customHeight="1" x14ac:dyDescent="0.25">
      <c r="A27" s="418"/>
      <c r="B27" s="419"/>
      <c r="C27" s="419"/>
      <c r="D27" s="419"/>
      <c r="E27" s="414"/>
      <c r="F27" s="414"/>
      <c r="G27" s="414"/>
      <c r="H27" s="420"/>
      <c r="I27" s="420"/>
      <c r="J27" s="420"/>
      <c r="K27" s="420"/>
      <c r="L27" s="420"/>
      <c r="M27" s="420"/>
      <c r="N27" s="420"/>
      <c r="O27" s="281"/>
      <c r="P27" s="281"/>
      <c r="Q27" s="284"/>
      <c r="R27" s="116"/>
      <c r="S27" s="117" t="s">
        <v>134</v>
      </c>
      <c r="T27" s="116"/>
      <c r="U27" s="287"/>
      <c r="V27" s="281"/>
      <c r="W27" s="281"/>
      <c r="X27" s="415"/>
      <c r="Y27" s="415"/>
      <c r="Z27" s="415"/>
      <c r="AA27" s="415"/>
      <c r="AB27" s="415"/>
      <c r="AC27" s="415"/>
      <c r="AD27" s="415"/>
      <c r="AE27" s="422"/>
      <c r="AF27" s="423"/>
      <c r="AG27" s="423"/>
      <c r="AH27" s="423"/>
      <c r="AI27" s="424"/>
      <c r="AK27" s="175"/>
      <c r="AL27" s="217"/>
      <c r="AM27" s="217"/>
      <c r="AN27" s="217"/>
      <c r="AO27" s="217"/>
      <c r="AP27" s="217"/>
      <c r="AQ27" s="217"/>
      <c r="AR27" s="175"/>
      <c r="AS27" s="175"/>
      <c r="AT27" s="185"/>
      <c r="AU27" s="185"/>
      <c r="AV27" s="185"/>
      <c r="AW27" s="185"/>
      <c r="AX27" s="185"/>
      <c r="AY27" s="175"/>
      <c r="AZ27" s="175"/>
      <c r="BA27" s="175"/>
      <c r="BB27" s="175"/>
      <c r="BC27" s="175"/>
      <c r="BD27" s="175"/>
      <c r="BE27" s="175"/>
      <c r="BF27" s="175"/>
    </row>
    <row r="28" spans="1:58" ht="20.100000000000001" customHeight="1" x14ac:dyDescent="0.25">
      <c r="A28" s="418"/>
      <c r="B28" s="419"/>
      <c r="C28" s="419"/>
      <c r="D28" s="419"/>
      <c r="E28" s="414"/>
      <c r="F28" s="414"/>
      <c r="G28" s="414"/>
      <c r="H28" s="420"/>
      <c r="I28" s="420"/>
      <c r="J28" s="420"/>
      <c r="K28" s="420"/>
      <c r="L28" s="420"/>
      <c r="M28" s="420"/>
      <c r="N28" s="420"/>
      <c r="O28" s="282"/>
      <c r="P28" s="282"/>
      <c r="Q28" s="285"/>
      <c r="R28" s="118"/>
      <c r="S28" s="119" t="s">
        <v>134</v>
      </c>
      <c r="T28" s="118"/>
      <c r="U28" s="288"/>
      <c r="V28" s="282"/>
      <c r="W28" s="282"/>
      <c r="X28" s="415"/>
      <c r="Y28" s="415"/>
      <c r="Z28" s="415"/>
      <c r="AA28" s="415"/>
      <c r="AB28" s="415"/>
      <c r="AC28" s="415"/>
      <c r="AD28" s="415"/>
      <c r="AE28" s="277">
        <v>4</v>
      </c>
      <c r="AF28" s="278"/>
      <c r="AG28" s="278"/>
      <c r="AH28" s="278"/>
      <c r="AI28" s="279"/>
      <c r="AK28" s="175">
        <v>4</v>
      </c>
      <c r="AL28" s="429" t="s">
        <v>158</v>
      </c>
      <c r="AM28" s="429"/>
      <c r="AN28" s="429"/>
      <c r="AO28" s="429"/>
      <c r="AP28" s="429"/>
      <c r="AQ28" s="429"/>
      <c r="AR28" s="175"/>
      <c r="AS28" s="175"/>
      <c r="AT28" s="431" t="s">
        <v>74</v>
      </c>
      <c r="AU28" s="431"/>
      <c r="AV28" s="431"/>
      <c r="AW28" s="431"/>
      <c r="AX28" s="431"/>
      <c r="AY28" s="175"/>
      <c r="AZ28" s="175"/>
      <c r="BA28" s="175"/>
      <c r="BB28" s="175"/>
      <c r="BC28" s="175"/>
      <c r="BD28" s="175"/>
      <c r="BE28" s="175"/>
      <c r="BF28" s="175"/>
    </row>
    <row r="29" spans="1:58" ht="20.100000000000001" customHeight="1" x14ac:dyDescent="0.25">
      <c r="A29" s="418" t="s">
        <v>135</v>
      </c>
      <c r="B29" s="419"/>
      <c r="C29" s="419"/>
      <c r="D29" s="419"/>
      <c r="E29" s="414">
        <v>0.52083333333333337</v>
      </c>
      <c r="F29" s="414"/>
      <c r="G29" s="414"/>
      <c r="H29" s="420" t="str">
        <f>AL22</f>
        <v>B2</v>
      </c>
      <c r="I29" s="420"/>
      <c r="J29" s="420"/>
      <c r="K29" s="420"/>
      <c r="L29" s="420"/>
      <c r="M29" s="420"/>
      <c r="N29" s="420"/>
      <c r="O29" s="416">
        <f>R29+R30+R31</f>
        <v>0</v>
      </c>
      <c r="P29" s="416"/>
      <c r="Q29" s="417" t="s">
        <v>133</v>
      </c>
      <c r="R29" s="210"/>
      <c r="S29" s="211" t="s">
        <v>134</v>
      </c>
      <c r="T29" s="210"/>
      <c r="U29" s="421" t="s">
        <v>136</v>
      </c>
      <c r="V29" s="416">
        <f>T29+T30+T31</f>
        <v>0</v>
      </c>
      <c r="W29" s="416"/>
      <c r="X29" s="425" t="str">
        <f>AL28</f>
        <v>A2</v>
      </c>
      <c r="Y29" s="425"/>
      <c r="Z29" s="425"/>
      <c r="AA29" s="425"/>
      <c r="AB29" s="425"/>
      <c r="AC29" s="425"/>
      <c r="AD29" s="425"/>
      <c r="AE29" s="291" t="str">
        <f>AT25</f>
        <v>審判部</v>
      </c>
      <c r="AF29" s="292"/>
      <c r="AG29" s="292"/>
      <c r="AH29" s="292"/>
      <c r="AI29" s="293"/>
      <c r="AK29" s="175"/>
      <c r="AL29" s="430"/>
      <c r="AM29" s="430"/>
      <c r="AN29" s="430"/>
      <c r="AO29" s="430"/>
      <c r="AP29" s="430"/>
      <c r="AQ29" s="430"/>
      <c r="AR29" s="175"/>
      <c r="AS29" s="175"/>
      <c r="AT29" s="431"/>
      <c r="AU29" s="431"/>
      <c r="AV29" s="431"/>
      <c r="AW29" s="431"/>
      <c r="AX29" s="431"/>
      <c r="AY29" s="175"/>
      <c r="AZ29" s="175"/>
      <c r="BA29" s="175"/>
      <c r="BB29" s="175"/>
      <c r="BC29" s="175"/>
      <c r="BD29" s="175"/>
      <c r="BE29" s="175"/>
      <c r="BF29" s="175"/>
    </row>
    <row r="30" spans="1:58" ht="20.100000000000001" customHeight="1" x14ac:dyDescent="0.25">
      <c r="A30" s="418"/>
      <c r="B30" s="419"/>
      <c r="C30" s="419"/>
      <c r="D30" s="419"/>
      <c r="E30" s="414"/>
      <c r="F30" s="414"/>
      <c r="G30" s="414"/>
      <c r="H30" s="420"/>
      <c r="I30" s="420"/>
      <c r="J30" s="420"/>
      <c r="K30" s="420"/>
      <c r="L30" s="420"/>
      <c r="M30" s="420"/>
      <c r="N30" s="420"/>
      <c r="O30" s="281"/>
      <c r="P30" s="281"/>
      <c r="Q30" s="284"/>
      <c r="R30" s="116"/>
      <c r="S30" s="117" t="s">
        <v>134</v>
      </c>
      <c r="T30" s="116"/>
      <c r="U30" s="287"/>
      <c r="V30" s="281"/>
      <c r="W30" s="281"/>
      <c r="X30" s="425"/>
      <c r="Y30" s="425"/>
      <c r="Z30" s="425"/>
      <c r="AA30" s="425"/>
      <c r="AB30" s="425"/>
      <c r="AC30" s="425"/>
      <c r="AD30" s="425"/>
      <c r="AE30" s="422"/>
      <c r="AF30" s="423"/>
      <c r="AG30" s="423"/>
      <c r="AH30" s="423"/>
      <c r="AI30" s="424"/>
      <c r="AK30" s="175"/>
      <c r="AL30" s="184"/>
      <c r="AM30" s="184"/>
      <c r="AN30" s="184"/>
      <c r="AO30" s="184"/>
      <c r="AP30" s="184"/>
      <c r="AQ30" s="184"/>
      <c r="AR30" s="175"/>
      <c r="AS30" s="175"/>
      <c r="AT30" s="185"/>
      <c r="AU30" s="185"/>
      <c r="AV30" s="185"/>
      <c r="AW30" s="185"/>
      <c r="AX30" s="185"/>
      <c r="AY30" s="175"/>
      <c r="AZ30" s="175"/>
      <c r="BA30" s="175"/>
      <c r="BB30" s="175"/>
      <c r="BC30" s="175"/>
      <c r="BD30" s="175"/>
      <c r="BE30" s="175"/>
      <c r="BF30" s="175"/>
    </row>
    <row r="31" spans="1:58" ht="20.100000000000001" customHeight="1" x14ac:dyDescent="0.25">
      <c r="A31" s="418"/>
      <c r="B31" s="419"/>
      <c r="C31" s="419"/>
      <c r="D31" s="419"/>
      <c r="E31" s="414"/>
      <c r="F31" s="414"/>
      <c r="G31" s="414"/>
      <c r="H31" s="420"/>
      <c r="I31" s="420"/>
      <c r="J31" s="420"/>
      <c r="K31" s="420"/>
      <c r="L31" s="420"/>
      <c r="M31" s="420"/>
      <c r="N31" s="420"/>
      <c r="O31" s="282"/>
      <c r="P31" s="282"/>
      <c r="Q31" s="285"/>
      <c r="R31" s="118"/>
      <c r="S31" s="119" t="s">
        <v>134</v>
      </c>
      <c r="T31" s="118"/>
      <c r="U31" s="288"/>
      <c r="V31" s="282"/>
      <c r="W31" s="282"/>
      <c r="X31" s="425"/>
      <c r="Y31" s="425"/>
      <c r="Z31" s="425"/>
      <c r="AA31" s="425"/>
      <c r="AB31" s="425"/>
      <c r="AC31" s="425"/>
      <c r="AD31" s="425"/>
      <c r="AE31" s="277">
        <v>1</v>
      </c>
      <c r="AF31" s="278"/>
      <c r="AG31" s="278"/>
      <c r="AH31" s="278"/>
      <c r="AI31" s="279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C31" s="175"/>
      <c r="BD31" s="175"/>
      <c r="BE31" s="175"/>
      <c r="BF31" s="175"/>
    </row>
    <row r="32" spans="1:58" ht="20.100000000000001" customHeight="1" x14ac:dyDescent="0.25">
      <c r="A32" s="426" t="s">
        <v>101</v>
      </c>
      <c r="B32" s="427"/>
      <c r="C32" s="427"/>
      <c r="D32" s="427"/>
      <c r="E32" s="427"/>
      <c r="F32" s="427"/>
      <c r="G32" s="427"/>
      <c r="H32" s="427"/>
      <c r="I32" s="427"/>
      <c r="J32" s="427"/>
      <c r="K32" s="427"/>
      <c r="L32" s="427"/>
      <c r="M32" s="427"/>
      <c r="N32" s="427"/>
      <c r="O32" s="427"/>
      <c r="P32" s="427"/>
      <c r="Q32" s="427"/>
      <c r="R32" s="427"/>
      <c r="S32" s="427"/>
      <c r="T32" s="427"/>
      <c r="U32" s="427"/>
      <c r="V32" s="427"/>
      <c r="W32" s="427"/>
      <c r="X32" s="427"/>
      <c r="Y32" s="427"/>
      <c r="Z32" s="427"/>
      <c r="AA32" s="427"/>
      <c r="AB32" s="427"/>
      <c r="AC32" s="427"/>
      <c r="AD32" s="427"/>
      <c r="AE32" s="427"/>
      <c r="AF32" s="427"/>
      <c r="AG32" s="427"/>
      <c r="AH32" s="427"/>
      <c r="AI32" s="428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  <c r="BA32" s="175"/>
      <c r="BB32" s="175"/>
      <c r="BC32" s="175"/>
      <c r="BD32" s="175"/>
      <c r="BE32" s="175"/>
      <c r="BF32" s="175"/>
    </row>
    <row r="33" spans="1:58" ht="20.100000000000001" customHeight="1" x14ac:dyDescent="0.25">
      <c r="A33" s="418" t="s">
        <v>102</v>
      </c>
      <c r="B33" s="419"/>
      <c r="C33" s="419"/>
      <c r="D33" s="419"/>
      <c r="E33" s="414">
        <v>0.57638888888888895</v>
      </c>
      <c r="F33" s="414"/>
      <c r="G33" s="414"/>
      <c r="H33" s="420" t="str">
        <f>AL19</f>
        <v>A1</v>
      </c>
      <c r="I33" s="420"/>
      <c r="J33" s="420"/>
      <c r="K33" s="420"/>
      <c r="L33" s="420"/>
      <c r="M33" s="420"/>
      <c r="N33" s="420"/>
      <c r="O33" s="416">
        <f>R33+R34+R35</f>
        <v>0</v>
      </c>
      <c r="P33" s="416"/>
      <c r="Q33" s="417" t="s">
        <v>133</v>
      </c>
      <c r="R33" s="210"/>
      <c r="S33" s="211" t="s">
        <v>134</v>
      </c>
      <c r="T33" s="210"/>
      <c r="U33" s="421" t="s">
        <v>136</v>
      </c>
      <c r="V33" s="416">
        <f>T33+T34+T35</f>
        <v>0</v>
      </c>
      <c r="W33" s="416"/>
      <c r="X33" s="425" t="str">
        <f>AL28</f>
        <v>A2</v>
      </c>
      <c r="Y33" s="425"/>
      <c r="Z33" s="425"/>
      <c r="AA33" s="425"/>
      <c r="AB33" s="425"/>
      <c r="AC33" s="425"/>
      <c r="AD33" s="425"/>
      <c r="AE33" s="291" t="str">
        <f>AT22</f>
        <v>審判部</v>
      </c>
      <c r="AF33" s="292"/>
      <c r="AG33" s="292"/>
      <c r="AH33" s="292"/>
      <c r="AI33" s="293"/>
      <c r="AK33" s="175"/>
      <c r="AL33" s="175"/>
      <c r="AM33" s="175"/>
      <c r="AN33" s="175"/>
      <c r="AO33" s="175"/>
      <c r="AP33" s="175"/>
      <c r="AQ33" s="175"/>
      <c r="AR33" s="175"/>
      <c r="AS33" s="175"/>
      <c r="AT33" s="175"/>
      <c r="AU33" s="175"/>
      <c r="AV33" s="175"/>
      <c r="AW33" s="175"/>
      <c r="AX33" s="175"/>
      <c r="AY33" s="175"/>
      <c r="AZ33" s="175"/>
      <c r="BA33" s="175"/>
      <c r="BB33" s="175"/>
      <c r="BC33" s="175"/>
      <c r="BD33" s="175"/>
      <c r="BE33" s="175"/>
      <c r="BF33" s="175"/>
    </row>
    <row r="34" spans="1:58" ht="20.100000000000001" customHeight="1" x14ac:dyDescent="0.25">
      <c r="A34" s="418"/>
      <c r="B34" s="419"/>
      <c r="C34" s="419"/>
      <c r="D34" s="419"/>
      <c r="E34" s="414"/>
      <c r="F34" s="414"/>
      <c r="G34" s="414"/>
      <c r="H34" s="420"/>
      <c r="I34" s="420"/>
      <c r="J34" s="420"/>
      <c r="K34" s="420"/>
      <c r="L34" s="420"/>
      <c r="M34" s="420"/>
      <c r="N34" s="420"/>
      <c r="O34" s="281"/>
      <c r="P34" s="281"/>
      <c r="Q34" s="284"/>
      <c r="R34" s="116"/>
      <c r="S34" s="117" t="s">
        <v>134</v>
      </c>
      <c r="T34" s="116"/>
      <c r="U34" s="287"/>
      <c r="V34" s="281"/>
      <c r="W34" s="281"/>
      <c r="X34" s="425"/>
      <c r="Y34" s="425"/>
      <c r="Z34" s="425"/>
      <c r="AA34" s="425"/>
      <c r="AB34" s="425"/>
      <c r="AC34" s="425"/>
      <c r="AD34" s="425"/>
      <c r="AE34" s="422"/>
      <c r="AF34" s="423"/>
      <c r="AG34" s="423"/>
      <c r="AH34" s="423"/>
      <c r="AI34" s="424"/>
      <c r="AK34" s="175"/>
      <c r="AL34" s="175"/>
      <c r="AM34" s="175"/>
      <c r="AN34" s="175"/>
      <c r="AO34" s="175"/>
      <c r="AP34" s="175"/>
      <c r="AQ34" s="175"/>
      <c r="AR34" s="175"/>
      <c r="AS34" s="175"/>
      <c r="AT34" s="175"/>
      <c r="AU34" s="175"/>
      <c r="AV34" s="175"/>
      <c r="AW34" s="175"/>
      <c r="AX34" s="175"/>
      <c r="AY34" s="175"/>
      <c r="AZ34" s="175"/>
      <c r="BA34" s="175"/>
      <c r="BB34" s="175"/>
      <c r="BC34" s="175"/>
      <c r="BD34" s="175"/>
      <c r="BE34" s="175"/>
      <c r="BF34" s="175"/>
    </row>
    <row r="35" spans="1:58" ht="20.100000000000001" customHeight="1" x14ac:dyDescent="0.25">
      <c r="A35" s="418"/>
      <c r="B35" s="419"/>
      <c r="C35" s="419"/>
      <c r="D35" s="419"/>
      <c r="E35" s="414"/>
      <c r="F35" s="414"/>
      <c r="G35" s="414"/>
      <c r="H35" s="420"/>
      <c r="I35" s="420"/>
      <c r="J35" s="420"/>
      <c r="K35" s="420"/>
      <c r="L35" s="420"/>
      <c r="M35" s="420"/>
      <c r="N35" s="420"/>
      <c r="O35" s="282"/>
      <c r="P35" s="282"/>
      <c r="Q35" s="285"/>
      <c r="R35" s="118"/>
      <c r="S35" s="119" t="s">
        <v>72</v>
      </c>
      <c r="T35" s="118"/>
      <c r="U35" s="288"/>
      <c r="V35" s="282"/>
      <c r="W35" s="282"/>
      <c r="X35" s="425"/>
      <c r="Y35" s="425"/>
      <c r="Z35" s="425"/>
      <c r="AA35" s="425"/>
      <c r="AB35" s="425"/>
      <c r="AC35" s="425"/>
      <c r="AD35" s="425"/>
      <c r="AE35" s="277">
        <v>2</v>
      </c>
      <c r="AF35" s="278"/>
      <c r="AG35" s="278"/>
      <c r="AH35" s="278"/>
      <c r="AI35" s="279"/>
    </row>
    <row r="36" spans="1:58" ht="20.100000000000001" customHeight="1" x14ac:dyDescent="0.25">
      <c r="A36" s="418" t="s">
        <v>137</v>
      </c>
      <c r="B36" s="419"/>
      <c r="C36" s="419"/>
      <c r="D36" s="419"/>
      <c r="E36" s="414">
        <v>0.61111111111111105</v>
      </c>
      <c r="F36" s="414"/>
      <c r="G36" s="414"/>
      <c r="H36" s="415" t="str">
        <f>AL22</f>
        <v>B2</v>
      </c>
      <c r="I36" s="415"/>
      <c r="J36" s="415"/>
      <c r="K36" s="415"/>
      <c r="L36" s="415"/>
      <c r="M36" s="415"/>
      <c r="N36" s="415"/>
      <c r="O36" s="416">
        <f>R36+R37+R38</f>
        <v>0</v>
      </c>
      <c r="P36" s="416"/>
      <c r="Q36" s="417" t="s">
        <v>71</v>
      </c>
      <c r="R36" s="210"/>
      <c r="S36" s="211" t="s">
        <v>134</v>
      </c>
      <c r="T36" s="210"/>
      <c r="U36" s="421" t="s">
        <v>136</v>
      </c>
      <c r="V36" s="416">
        <f>T36+T37+T38</f>
        <v>0</v>
      </c>
      <c r="W36" s="416"/>
      <c r="X36" s="415" t="str">
        <f>AL25</f>
        <v>B1</v>
      </c>
      <c r="Y36" s="415"/>
      <c r="Z36" s="415"/>
      <c r="AA36" s="415"/>
      <c r="AB36" s="415"/>
      <c r="AC36" s="415"/>
      <c r="AD36" s="415"/>
      <c r="AE36" s="291" t="str">
        <f>AT28</f>
        <v>審判部</v>
      </c>
      <c r="AF36" s="292"/>
      <c r="AG36" s="292"/>
      <c r="AH36" s="292"/>
      <c r="AI36" s="293"/>
    </row>
    <row r="37" spans="1:58" ht="20.100000000000001" customHeight="1" x14ac:dyDescent="0.25">
      <c r="A37" s="418"/>
      <c r="B37" s="419"/>
      <c r="C37" s="419"/>
      <c r="D37" s="419"/>
      <c r="E37" s="298"/>
      <c r="F37" s="298"/>
      <c r="G37" s="298"/>
      <c r="H37" s="290"/>
      <c r="I37" s="290"/>
      <c r="J37" s="290"/>
      <c r="K37" s="290"/>
      <c r="L37" s="290"/>
      <c r="M37" s="290"/>
      <c r="N37" s="290"/>
      <c r="O37" s="281"/>
      <c r="P37" s="281"/>
      <c r="Q37" s="284"/>
      <c r="R37" s="116"/>
      <c r="S37" s="117" t="s">
        <v>134</v>
      </c>
      <c r="T37" s="116"/>
      <c r="U37" s="287"/>
      <c r="V37" s="281"/>
      <c r="W37" s="281"/>
      <c r="X37" s="290"/>
      <c r="Y37" s="290"/>
      <c r="Z37" s="290"/>
      <c r="AA37" s="290"/>
      <c r="AB37" s="290"/>
      <c r="AC37" s="290"/>
      <c r="AD37" s="290"/>
      <c r="AE37" s="422"/>
      <c r="AF37" s="423"/>
      <c r="AG37" s="423"/>
      <c r="AH37" s="423"/>
      <c r="AI37" s="424"/>
    </row>
    <row r="38" spans="1:58" ht="20.100000000000001" customHeight="1" x14ac:dyDescent="0.25">
      <c r="A38" s="418"/>
      <c r="B38" s="418"/>
      <c r="C38" s="418"/>
      <c r="D38" s="418"/>
      <c r="E38" s="297"/>
      <c r="F38" s="297"/>
      <c r="G38" s="297"/>
      <c r="H38" s="289"/>
      <c r="I38" s="289"/>
      <c r="J38" s="289"/>
      <c r="K38" s="289"/>
      <c r="L38" s="289"/>
      <c r="M38" s="289"/>
      <c r="N38" s="289"/>
      <c r="O38" s="282"/>
      <c r="P38" s="282"/>
      <c r="Q38" s="285"/>
      <c r="R38" s="118"/>
      <c r="S38" s="119" t="s">
        <v>134</v>
      </c>
      <c r="T38" s="118"/>
      <c r="U38" s="288"/>
      <c r="V38" s="282"/>
      <c r="W38" s="282"/>
      <c r="X38" s="289"/>
      <c r="Y38" s="289"/>
      <c r="Z38" s="289"/>
      <c r="AA38" s="289"/>
      <c r="AB38" s="289"/>
      <c r="AC38" s="289"/>
      <c r="AD38" s="289"/>
      <c r="AE38" s="277">
        <v>4</v>
      </c>
      <c r="AF38" s="278"/>
      <c r="AG38" s="278"/>
      <c r="AH38" s="278"/>
      <c r="AI38" s="279"/>
    </row>
    <row r="39" spans="1:58" ht="14.25" x14ac:dyDescent="0.25">
      <c r="B39" s="87"/>
    </row>
    <row r="40" spans="1:58" ht="15.75" customHeight="1" x14ac:dyDescent="0.25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</row>
  </sheetData>
  <mergeCells count="150">
    <mergeCell ref="E36:G38"/>
    <mergeCell ref="H36:N38"/>
    <mergeCell ref="O36:P38"/>
    <mergeCell ref="Q36:Q38"/>
    <mergeCell ref="A33:D35"/>
    <mergeCell ref="E33:G35"/>
    <mergeCell ref="H33:N35"/>
    <mergeCell ref="O33:P35"/>
    <mergeCell ref="Q33:Q35"/>
    <mergeCell ref="U36:U38"/>
    <mergeCell ref="V36:W38"/>
    <mergeCell ref="X36:AD38"/>
    <mergeCell ref="AE36:AI36"/>
    <mergeCell ref="AE37:AI37"/>
    <mergeCell ref="AE38:AI38"/>
    <mergeCell ref="V33:W35"/>
    <mergeCell ref="X26:AD28"/>
    <mergeCell ref="AE26:AI26"/>
    <mergeCell ref="AE27:AI27"/>
    <mergeCell ref="AE28:AI28"/>
    <mergeCell ref="X33:AD35"/>
    <mergeCell ref="AE33:AI33"/>
    <mergeCell ref="AE34:AI34"/>
    <mergeCell ref="AE35:AI35"/>
    <mergeCell ref="U33:U35"/>
    <mergeCell ref="A32:AI32"/>
    <mergeCell ref="A29:D31"/>
    <mergeCell ref="E29:G31"/>
    <mergeCell ref="H29:N31"/>
    <mergeCell ref="O29:P31"/>
    <mergeCell ref="Q29:Q31"/>
    <mergeCell ref="U29:U31"/>
    <mergeCell ref="A36:D38"/>
    <mergeCell ref="AL28:AQ29"/>
    <mergeCell ref="AT28:AX29"/>
    <mergeCell ref="A25:AI25"/>
    <mergeCell ref="AL25:AQ26"/>
    <mergeCell ref="AT25:AX26"/>
    <mergeCell ref="A26:D28"/>
    <mergeCell ref="E26:G28"/>
    <mergeCell ref="H26:N28"/>
    <mergeCell ref="O26:P28"/>
    <mergeCell ref="Q26:Q28"/>
    <mergeCell ref="U26:U28"/>
    <mergeCell ref="V26:W28"/>
    <mergeCell ref="V29:W31"/>
    <mergeCell ref="X29:AD31"/>
    <mergeCell ref="AE29:AI29"/>
    <mergeCell ref="AE30:AI30"/>
    <mergeCell ref="AE31:AI31"/>
    <mergeCell ref="V22:W24"/>
    <mergeCell ref="X22:AD24"/>
    <mergeCell ref="AE22:AI22"/>
    <mergeCell ref="AL22:AQ24"/>
    <mergeCell ref="AT22:AX24"/>
    <mergeCell ref="AE23:AI23"/>
    <mergeCell ref="AE24:AI24"/>
    <mergeCell ref="A22:D24"/>
    <mergeCell ref="E22:G24"/>
    <mergeCell ref="H22:N24"/>
    <mergeCell ref="O22:P24"/>
    <mergeCell ref="Q22:Q24"/>
    <mergeCell ref="U22:U24"/>
    <mergeCell ref="U19:U21"/>
    <mergeCell ref="V19:W21"/>
    <mergeCell ref="X19:AD21"/>
    <mergeCell ref="AE19:AI19"/>
    <mergeCell ref="AL19:AQ21"/>
    <mergeCell ref="AT19:AX21"/>
    <mergeCell ref="AE20:AI20"/>
    <mergeCell ref="AE21:AI21"/>
    <mergeCell ref="A17:D18"/>
    <mergeCell ref="E17:G18"/>
    <mergeCell ref="H17:AD18"/>
    <mergeCell ref="AE17:AI17"/>
    <mergeCell ref="AE18:AI18"/>
    <mergeCell ref="A19:D21"/>
    <mergeCell ref="E19:G21"/>
    <mergeCell ref="H19:N21"/>
    <mergeCell ref="O19:P21"/>
    <mergeCell ref="Q19:Q21"/>
    <mergeCell ref="AL18:AQ18"/>
    <mergeCell ref="AB13:AB14"/>
    <mergeCell ref="AD13:AE14"/>
    <mergeCell ref="AH13:AI14"/>
    <mergeCell ref="BC13:BD13"/>
    <mergeCell ref="I14:K14"/>
    <mergeCell ref="L14:N14"/>
    <mergeCell ref="O14:Q14"/>
    <mergeCell ref="BC14:BE14"/>
    <mergeCell ref="B13:G14"/>
    <mergeCell ref="R13:R14"/>
    <mergeCell ref="S13:S14"/>
    <mergeCell ref="T13:T14"/>
    <mergeCell ref="V13:V14"/>
    <mergeCell ref="Y13:Y14"/>
    <mergeCell ref="AB11:AB12"/>
    <mergeCell ref="AD11:AE12"/>
    <mergeCell ref="AH11:AI12"/>
    <mergeCell ref="BC11:BD11"/>
    <mergeCell ref="I12:K12"/>
    <mergeCell ref="L12:N12"/>
    <mergeCell ref="R12:T12"/>
    <mergeCell ref="BC12:BE12"/>
    <mergeCell ref="B11:G12"/>
    <mergeCell ref="O11:O12"/>
    <mergeCell ref="P11:P12"/>
    <mergeCell ref="Q11:Q12"/>
    <mergeCell ref="V11:V12"/>
    <mergeCell ref="Y11:Y12"/>
    <mergeCell ref="AB9:AB10"/>
    <mergeCell ref="AD9:AE10"/>
    <mergeCell ref="AH9:AI10"/>
    <mergeCell ref="BC9:BD9"/>
    <mergeCell ref="I10:K10"/>
    <mergeCell ref="O10:Q10"/>
    <mergeCell ref="R10:T10"/>
    <mergeCell ref="BC10:BD10"/>
    <mergeCell ref="B9:G10"/>
    <mergeCell ref="L9:L10"/>
    <mergeCell ref="M9:M10"/>
    <mergeCell ref="N9:N10"/>
    <mergeCell ref="V9:V10"/>
    <mergeCell ref="Y9:Y10"/>
    <mergeCell ref="AH7:AI8"/>
    <mergeCell ref="BC7:BD7"/>
    <mergeCell ref="L8:N8"/>
    <mergeCell ref="O8:Q8"/>
    <mergeCell ref="R8:T8"/>
    <mergeCell ref="BC8:BD8"/>
    <mergeCell ref="AD6:AF6"/>
    <mergeCell ref="AG6:AI6"/>
    <mergeCell ref="B7:G8"/>
    <mergeCell ref="I7:I8"/>
    <mergeCell ref="J7:J8"/>
    <mergeCell ref="K7:K8"/>
    <mergeCell ref="V7:V8"/>
    <mergeCell ref="Y7:Y8"/>
    <mergeCell ref="AB7:AB8"/>
    <mergeCell ref="AD7:AE8"/>
    <mergeCell ref="C1:AG2"/>
    <mergeCell ref="C3:AG4"/>
    <mergeCell ref="A6:H6"/>
    <mergeCell ref="I6:K6"/>
    <mergeCell ref="L6:N6"/>
    <mergeCell ref="O6:Q6"/>
    <mergeCell ref="R6:T6"/>
    <mergeCell ref="U6:W6"/>
    <mergeCell ref="X6:Z6"/>
    <mergeCell ref="AA6:AC6"/>
  </mergeCells>
  <phoneticPr fontId="2"/>
  <pageMargins left="0.51181102362204722" right="0.51181102362204722" top="1.3385826771653544" bottom="0.74803149606299213" header="0.70866141732283472" footer="0.31496062992125984"/>
  <pageSetup paperSize="9" scale="96" orientation="portrait" horizontalDpi="4294967293" r:id="rId1"/>
  <headerFooter>
    <oddHeader>&amp;C&amp;"ＭＳ Ｐゴシック,太字"&amp;18平成２８年度　JAチビリンピック8人制サッカー大会
甲府地区決勝リーグ組合せ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33"/>
  <sheetViews>
    <sheetView view="pageLayout" zoomScale="60" zoomScaleNormal="75" zoomScalePageLayoutView="60" workbookViewId="0">
      <selection activeCell="G5" sqref="G5"/>
    </sheetView>
  </sheetViews>
  <sheetFormatPr defaultColWidth="9" defaultRowHeight="12.75" x14ac:dyDescent="0.25"/>
  <cols>
    <col min="1" max="1" width="15.265625" style="27" customWidth="1"/>
    <col min="2" max="2" width="13" style="28" bestFit="1" customWidth="1"/>
    <col min="3" max="3" width="5.3984375" style="31" customWidth="1"/>
    <col min="4" max="4" width="17" style="32" customWidth="1"/>
    <col min="5" max="5" width="7.3984375" style="31" customWidth="1"/>
    <col min="6" max="6" width="20.3984375" style="31" customWidth="1"/>
    <col min="7" max="7" width="32.59765625" style="27" customWidth="1"/>
    <col min="8" max="8" width="8.73046875" style="31" customWidth="1"/>
    <col min="9" max="9" width="10.59765625" style="32" customWidth="1"/>
    <col min="10" max="10" width="10.59765625" style="31" customWidth="1"/>
    <col min="11" max="11" width="10.59765625" style="32" customWidth="1"/>
    <col min="12" max="12" width="12.59765625" style="32" customWidth="1"/>
    <col min="13" max="16384" width="9" style="27"/>
  </cols>
  <sheetData>
    <row r="1" spans="1:12" ht="21.4" thickBot="1" x14ac:dyDescent="0.3">
      <c r="C1" s="29"/>
      <c r="D1" s="476" t="s">
        <v>5</v>
      </c>
      <c r="E1" s="476"/>
      <c r="F1" s="476"/>
      <c r="G1" s="476"/>
      <c r="H1" s="476"/>
      <c r="I1" s="476"/>
      <c r="J1" s="476"/>
      <c r="K1" s="476"/>
      <c r="L1" s="30"/>
    </row>
    <row r="2" spans="1:12" ht="21.75" customHeight="1" thickTop="1" thickBot="1" x14ac:dyDescent="0.3">
      <c r="A2" s="477" t="s">
        <v>3</v>
      </c>
      <c r="B2" s="478"/>
      <c r="H2" s="31" t="s">
        <v>6</v>
      </c>
    </row>
    <row r="3" spans="1:12" ht="19.5" customHeight="1" thickTop="1" x14ac:dyDescent="0.25">
      <c r="A3" s="33"/>
      <c r="B3" s="3" t="s">
        <v>7</v>
      </c>
      <c r="C3" s="4" t="s">
        <v>8</v>
      </c>
      <c r="D3" s="5" t="s">
        <v>2</v>
      </c>
      <c r="E3" s="6" t="s">
        <v>0</v>
      </c>
      <c r="F3" s="5" t="s">
        <v>1</v>
      </c>
      <c r="G3" s="4" t="s">
        <v>9</v>
      </c>
      <c r="H3" s="4" t="s">
        <v>10</v>
      </c>
      <c r="I3" s="5" t="s">
        <v>11</v>
      </c>
      <c r="J3" s="4" t="s">
        <v>12</v>
      </c>
      <c r="K3" s="5" t="s">
        <v>13</v>
      </c>
      <c r="L3" s="5" t="s">
        <v>14</v>
      </c>
    </row>
    <row r="4" spans="1:12" s="34" customFormat="1" ht="22.5" customHeight="1" x14ac:dyDescent="0.25">
      <c r="A4" s="43"/>
      <c r="B4" s="44"/>
      <c r="C4" s="45"/>
      <c r="D4" s="46"/>
      <c r="E4" s="46"/>
      <c r="F4" s="46"/>
      <c r="G4" s="78"/>
      <c r="H4" s="47"/>
      <c r="I4" s="48"/>
      <c r="J4" s="46"/>
      <c r="K4" s="48"/>
      <c r="L4" s="48"/>
    </row>
    <row r="5" spans="1:12" s="34" customFormat="1" ht="22.5" customHeight="1" x14ac:dyDescent="0.25">
      <c r="A5" s="43"/>
      <c r="B5" s="49"/>
      <c r="C5" s="46"/>
      <c r="D5" s="48"/>
      <c r="E5" s="46"/>
      <c r="F5" s="48"/>
      <c r="G5" s="50"/>
      <c r="H5" s="46"/>
      <c r="I5" s="48"/>
      <c r="J5" s="46"/>
      <c r="K5" s="48"/>
      <c r="L5" s="48"/>
    </row>
    <row r="6" spans="1:12" s="34" customFormat="1" ht="22.5" customHeight="1" x14ac:dyDescent="0.25">
      <c r="A6" s="43"/>
      <c r="B6" s="49"/>
      <c r="C6" s="46"/>
      <c r="D6" s="48"/>
      <c r="E6" s="46"/>
      <c r="F6" s="48"/>
      <c r="G6" s="45"/>
      <c r="H6" s="46"/>
      <c r="I6" s="48"/>
      <c r="J6" s="46"/>
      <c r="K6" s="48"/>
      <c r="L6" s="48"/>
    </row>
    <row r="7" spans="1:12" s="34" customFormat="1" ht="22.5" customHeight="1" x14ac:dyDescent="0.25">
      <c r="A7" s="43"/>
      <c r="B7" s="49"/>
      <c r="C7" s="46"/>
      <c r="D7" s="48"/>
      <c r="E7" s="46"/>
      <c r="F7" s="48"/>
      <c r="G7" s="45"/>
      <c r="H7" s="51"/>
      <c r="I7" s="48"/>
      <c r="J7" s="46"/>
      <c r="K7" s="48"/>
      <c r="L7" s="48"/>
    </row>
    <row r="8" spans="1:12" ht="22.5" customHeight="1" x14ac:dyDescent="0.25">
      <c r="A8" s="52"/>
      <c r="B8" s="53"/>
      <c r="C8" s="7"/>
      <c r="D8" s="54"/>
      <c r="E8" s="7"/>
      <c r="F8" s="54"/>
      <c r="G8" s="55"/>
      <c r="H8" s="7"/>
      <c r="I8" s="54"/>
      <c r="J8" s="7"/>
      <c r="K8" s="54"/>
      <c r="L8" s="54"/>
    </row>
    <row r="9" spans="1:12" ht="22.5" customHeight="1" x14ac:dyDescent="0.25">
      <c r="A9" s="52"/>
      <c r="B9" s="53"/>
      <c r="C9" s="7"/>
      <c r="D9" s="54"/>
      <c r="E9" s="7"/>
      <c r="F9" s="54"/>
      <c r="G9" s="55"/>
      <c r="H9" s="7"/>
      <c r="I9" s="54"/>
      <c r="J9" s="7"/>
      <c r="K9" s="54"/>
      <c r="L9" s="54"/>
    </row>
    <row r="10" spans="1:12" ht="22.5" customHeight="1" x14ac:dyDescent="0.25">
      <c r="A10" s="52"/>
      <c r="B10" s="53"/>
      <c r="C10" s="7"/>
      <c r="D10" s="54"/>
      <c r="E10" s="7"/>
      <c r="F10" s="54"/>
      <c r="G10" s="55"/>
      <c r="H10" s="7"/>
      <c r="I10" s="54"/>
      <c r="J10" s="7"/>
      <c r="K10" s="54"/>
      <c r="L10" s="54"/>
    </row>
    <row r="11" spans="1:12" ht="22.5" customHeight="1" x14ac:dyDescent="0.25">
      <c r="A11" s="52"/>
      <c r="B11" s="53"/>
      <c r="C11" s="7"/>
      <c r="D11" s="54"/>
      <c r="E11" s="7"/>
      <c r="F11" s="54"/>
      <c r="G11" s="55"/>
      <c r="H11" s="7"/>
      <c r="I11" s="54"/>
      <c r="J11" s="7"/>
      <c r="K11" s="54"/>
      <c r="L11" s="54"/>
    </row>
    <row r="12" spans="1:12" ht="15.95" customHeight="1" x14ac:dyDescent="0.25">
      <c r="A12" s="38"/>
      <c r="B12" s="9"/>
      <c r="C12" s="10"/>
      <c r="D12" s="39"/>
      <c r="E12" s="10"/>
      <c r="F12" s="39"/>
      <c r="G12" s="38"/>
      <c r="H12" s="10"/>
      <c r="I12" s="39"/>
      <c r="J12" s="10"/>
      <c r="K12" s="39"/>
      <c r="L12" s="39"/>
    </row>
    <row r="13" spans="1:12" ht="15.95" customHeight="1" thickBot="1" x14ac:dyDescent="0.3">
      <c r="B13" s="9"/>
      <c r="C13" s="10"/>
      <c r="D13" s="39"/>
      <c r="E13" s="10"/>
      <c r="F13" s="39"/>
      <c r="G13" s="38"/>
      <c r="H13" s="10"/>
      <c r="I13" s="39"/>
      <c r="J13" s="10"/>
      <c r="K13" s="39"/>
      <c r="L13" s="39"/>
    </row>
    <row r="14" spans="1:12" ht="19.7" customHeight="1" thickTop="1" thickBot="1" x14ac:dyDescent="0.3">
      <c r="A14" s="479" t="s">
        <v>4</v>
      </c>
      <c r="B14" s="480"/>
      <c r="F14" s="32"/>
    </row>
    <row r="15" spans="1:12" ht="19.7" customHeight="1" thickTop="1" x14ac:dyDescent="0.25">
      <c r="A15" s="33"/>
      <c r="B15" s="3" t="s">
        <v>7</v>
      </c>
      <c r="C15" s="4" t="s">
        <v>8</v>
      </c>
      <c r="D15" s="5" t="s">
        <v>2</v>
      </c>
      <c r="E15" s="4" t="s">
        <v>0</v>
      </c>
      <c r="F15" s="5" t="s">
        <v>1</v>
      </c>
      <c r="G15" s="4" t="s">
        <v>9</v>
      </c>
      <c r="H15" s="6" t="s">
        <v>10</v>
      </c>
      <c r="I15" s="5" t="s">
        <v>11</v>
      </c>
      <c r="J15" s="6" t="s">
        <v>12</v>
      </c>
      <c r="K15" s="11" t="s">
        <v>13</v>
      </c>
      <c r="L15" s="5" t="s">
        <v>14</v>
      </c>
    </row>
    <row r="16" spans="1:12" ht="22.5" customHeight="1" x14ac:dyDescent="0.25">
      <c r="A16" s="37"/>
      <c r="B16" s="35"/>
      <c r="C16" s="8"/>
      <c r="D16" s="158"/>
      <c r="E16" s="8"/>
      <c r="F16" s="8"/>
      <c r="G16" s="37"/>
      <c r="H16" s="8"/>
      <c r="I16" s="36"/>
      <c r="J16" s="8"/>
      <c r="K16" s="36"/>
      <c r="L16" s="12"/>
    </row>
    <row r="17" spans="1:12" ht="22.5" customHeight="1" x14ac:dyDescent="0.25">
      <c r="A17" s="37"/>
      <c r="B17" s="35"/>
      <c r="C17" s="8"/>
      <c r="D17" s="36"/>
      <c r="E17" s="8"/>
      <c r="F17" s="8"/>
      <c r="G17" s="37"/>
      <c r="H17" s="8"/>
      <c r="I17" s="36"/>
      <c r="J17" s="8"/>
      <c r="K17" s="36"/>
      <c r="L17" s="12"/>
    </row>
    <row r="18" spans="1:12" ht="22.5" customHeight="1" x14ac:dyDescent="0.25">
      <c r="A18" s="37"/>
      <c r="B18" s="35"/>
      <c r="C18" s="8"/>
      <c r="D18" s="36"/>
      <c r="E18" s="8"/>
      <c r="F18" s="8"/>
      <c r="G18" s="37"/>
      <c r="H18" s="8"/>
      <c r="I18" s="36"/>
      <c r="J18" s="8"/>
      <c r="K18" s="36"/>
      <c r="L18" s="12"/>
    </row>
    <row r="19" spans="1:12" ht="22.5" customHeight="1" x14ac:dyDescent="0.25">
      <c r="A19" s="37"/>
      <c r="B19" s="35"/>
      <c r="C19" s="8"/>
      <c r="D19" s="36"/>
      <c r="E19" s="8"/>
      <c r="F19" s="8"/>
      <c r="G19" s="37"/>
      <c r="H19" s="8"/>
      <c r="I19" s="36"/>
      <c r="J19" s="8"/>
      <c r="K19" s="36"/>
      <c r="L19" s="12"/>
    </row>
    <row r="20" spans="1:12" ht="22.5" customHeight="1" x14ac:dyDescent="0.25">
      <c r="A20" s="37"/>
      <c r="B20" s="35"/>
      <c r="C20" s="8"/>
      <c r="D20" s="36"/>
      <c r="E20" s="8"/>
      <c r="F20" s="8"/>
      <c r="G20" s="37"/>
      <c r="H20" s="8"/>
      <c r="I20" s="36"/>
      <c r="J20" s="8"/>
      <c r="K20" s="36"/>
      <c r="L20" s="13"/>
    </row>
    <row r="21" spans="1:12" ht="20.100000000000001" customHeight="1" thickBot="1" x14ac:dyDescent="0.3"/>
    <row r="22" spans="1:12" ht="19.7" customHeight="1" thickTop="1" thickBot="1" x14ac:dyDescent="0.3">
      <c r="A22" s="481" t="s">
        <v>17</v>
      </c>
      <c r="B22" s="482"/>
      <c r="C22" s="483"/>
      <c r="D22" s="484"/>
      <c r="E22" s="14"/>
      <c r="F22" s="14"/>
      <c r="G22" s="14"/>
      <c r="H22" s="14"/>
      <c r="I22" s="15"/>
      <c r="J22" s="14"/>
      <c r="L22" s="16"/>
    </row>
    <row r="23" spans="1:12" ht="19.7" customHeight="1" thickTop="1" x14ac:dyDescent="0.25">
      <c r="A23" s="33"/>
      <c r="B23" s="3" t="s">
        <v>7</v>
      </c>
      <c r="C23" s="4" t="s">
        <v>8</v>
      </c>
      <c r="D23" s="17" t="s">
        <v>2</v>
      </c>
      <c r="E23" s="4"/>
      <c r="F23" s="5"/>
      <c r="G23" s="4"/>
      <c r="H23" s="6" t="s">
        <v>10</v>
      </c>
      <c r="I23" s="5" t="s">
        <v>11</v>
      </c>
      <c r="J23" s="6" t="s">
        <v>12</v>
      </c>
      <c r="K23" s="11" t="s">
        <v>13</v>
      </c>
      <c r="L23" s="5" t="s">
        <v>14</v>
      </c>
    </row>
    <row r="24" spans="1:12" ht="22.5" customHeight="1" x14ac:dyDescent="0.25">
      <c r="A24" s="157"/>
      <c r="B24" s="35"/>
      <c r="C24" s="8"/>
      <c r="D24" s="158"/>
      <c r="E24" s="8"/>
      <c r="F24" s="111"/>
      <c r="G24" s="37"/>
      <c r="H24" s="8"/>
      <c r="I24" s="36"/>
      <c r="J24" s="8"/>
      <c r="K24" s="36"/>
      <c r="L24" s="12"/>
    </row>
    <row r="25" spans="1:12" ht="22.5" customHeight="1" x14ac:dyDescent="0.25">
      <c r="A25" s="157"/>
      <c r="B25" s="218"/>
      <c r="C25" s="8"/>
      <c r="D25" s="158"/>
      <c r="E25" s="8"/>
      <c r="F25" s="8"/>
      <c r="G25" s="37"/>
      <c r="H25" s="8"/>
      <c r="I25" s="36"/>
      <c r="J25" s="8"/>
      <c r="K25" s="36"/>
      <c r="L25" s="12"/>
    </row>
    <row r="26" spans="1:12" ht="22.5" customHeight="1" x14ac:dyDescent="0.25">
      <c r="A26" s="157"/>
      <c r="B26" s="218"/>
      <c r="C26" s="8"/>
      <c r="D26" s="158"/>
      <c r="E26" s="111"/>
      <c r="F26" s="8"/>
      <c r="G26" s="37"/>
      <c r="H26" s="8"/>
      <c r="I26" s="36"/>
      <c r="J26" s="8"/>
      <c r="K26" s="36"/>
      <c r="L26" s="12"/>
    </row>
    <row r="27" spans="1:12" ht="22.5" customHeight="1" x14ac:dyDescent="0.25">
      <c r="A27" s="37"/>
      <c r="B27" s="35"/>
      <c r="C27" s="8"/>
      <c r="D27" s="36"/>
      <c r="E27" s="8"/>
      <c r="F27" s="8"/>
      <c r="G27" s="37"/>
      <c r="H27" s="8"/>
      <c r="I27" s="36"/>
      <c r="J27" s="8"/>
      <c r="K27" s="36"/>
      <c r="L27" s="13"/>
    </row>
    <row r="28" spans="1:12" s="31" customFormat="1" ht="14.25" x14ac:dyDescent="0.25">
      <c r="B28" s="18"/>
      <c r="D28" s="32"/>
      <c r="E28" s="19"/>
      <c r="F28" s="19"/>
      <c r="G28" s="20"/>
      <c r="H28" s="19"/>
      <c r="I28" s="21"/>
      <c r="K28" s="32"/>
      <c r="L28" s="21"/>
    </row>
    <row r="30" spans="1:12" ht="13.5" customHeight="1" x14ac:dyDescent="0.25">
      <c r="C30" s="40"/>
      <c r="E30" s="41"/>
      <c r="F30" s="40"/>
      <c r="G30" s="40"/>
      <c r="H30" s="40"/>
      <c r="I30" s="42"/>
      <c r="J30" s="40"/>
      <c r="K30" s="42"/>
    </row>
    <row r="31" spans="1:12" x14ac:dyDescent="0.25">
      <c r="C31" s="40"/>
      <c r="F31" s="40"/>
      <c r="G31" s="40"/>
      <c r="H31" s="40"/>
      <c r="I31" s="42"/>
      <c r="J31" s="40"/>
      <c r="K31" s="42"/>
    </row>
    <row r="32" spans="1:12" x14ac:dyDescent="0.25">
      <c r="C32" s="40"/>
      <c r="F32" s="40"/>
      <c r="G32" s="40"/>
      <c r="H32" s="40"/>
      <c r="I32" s="42"/>
      <c r="J32" s="40"/>
      <c r="K32" s="42"/>
    </row>
    <row r="33" spans="3:9" x14ac:dyDescent="0.25">
      <c r="C33" s="40"/>
      <c r="F33" s="40"/>
      <c r="G33" s="40"/>
      <c r="H33" s="40"/>
      <c r="I33" s="42"/>
    </row>
  </sheetData>
  <mergeCells count="4">
    <mergeCell ref="D1:K1"/>
    <mergeCell ref="A2:B2"/>
    <mergeCell ref="A14:B14"/>
    <mergeCell ref="A22:D22"/>
  </mergeCells>
  <phoneticPr fontId="2"/>
  <pageMargins left="0.51181102362204722" right="0.51181102362204722" top="0.94488188976377963" bottom="0.55118110236220474" header="0.51181102362204722" footer="0.31496062992125984"/>
  <pageSetup paperSize="9" scale="83" orientation="landscape" r:id="rId1"/>
  <headerFooter>
    <oddHeader>&amp;C&amp;18 2017　ＪＡチビリンピック8人制サッカー大会・甲府地区予選</oddHeader>
    <oddFooter>&amp;R広報部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14999847407452621"/>
  </sheetPr>
  <dimension ref="A1:Y41"/>
  <sheetViews>
    <sheetView view="pageBreakPreview" zoomScale="60" zoomScaleNormal="100" workbookViewId="0">
      <selection activeCell="Y18" sqref="Y18"/>
    </sheetView>
  </sheetViews>
  <sheetFormatPr defaultRowHeight="12.75" x14ac:dyDescent="0.25"/>
  <cols>
    <col min="1" max="1" width="9.265625" style="63" customWidth="1"/>
    <col min="2" max="2" width="4.1328125" style="64" customWidth="1"/>
    <col min="3" max="3" width="9.1328125" style="64" customWidth="1"/>
    <col min="4" max="4" width="3.1328125" style="64" customWidth="1"/>
    <col min="5" max="5" width="9.1328125" style="64" customWidth="1"/>
    <col min="6" max="6" width="3.1328125" style="64" customWidth="1"/>
    <col min="7" max="7" width="8.73046875" style="64" customWidth="1"/>
    <col min="8" max="8" width="3.1328125" style="64" customWidth="1"/>
    <col min="9" max="9" width="9.1328125" style="64" customWidth="1"/>
    <col min="10" max="10" width="3.1328125" style="64" customWidth="1"/>
    <col min="11" max="11" width="9.1328125" style="64" customWidth="1"/>
    <col min="12" max="12" width="3.1328125" style="64" customWidth="1"/>
    <col min="13" max="13" width="11.1328125" style="64" customWidth="1"/>
    <col min="14" max="14" width="5.59765625" style="64" customWidth="1"/>
    <col min="15" max="256" width="9" style="65"/>
    <col min="257" max="257" width="9.265625" style="65" customWidth="1"/>
    <col min="258" max="258" width="4.1328125" style="65" customWidth="1"/>
    <col min="259" max="259" width="9.1328125" style="65" customWidth="1"/>
    <col min="260" max="260" width="3.1328125" style="65" customWidth="1"/>
    <col min="261" max="261" width="9.1328125" style="65" customWidth="1"/>
    <col min="262" max="262" width="3.1328125" style="65" customWidth="1"/>
    <col min="263" max="263" width="8.73046875" style="65" customWidth="1"/>
    <col min="264" max="264" width="3.1328125" style="65" customWidth="1"/>
    <col min="265" max="265" width="9.1328125" style="65" customWidth="1"/>
    <col min="266" max="266" width="3.1328125" style="65" customWidth="1"/>
    <col min="267" max="267" width="9.1328125" style="65" customWidth="1"/>
    <col min="268" max="268" width="3.1328125" style="65" customWidth="1"/>
    <col min="269" max="269" width="11.1328125" style="65" customWidth="1"/>
    <col min="270" max="270" width="5.59765625" style="65" customWidth="1"/>
    <col min="271" max="512" width="9" style="65"/>
    <col min="513" max="513" width="9.265625" style="65" customWidth="1"/>
    <col min="514" max="514" width="4.1328125" style="65" customWidth="1"/>
    <col min="515" max="515" width="9.1328125" style="65" customWidth="1"/>
    <col min="516" max="516" width="3.1328125" style="65" customWidth="1"/>
    <col min="517" max="517" width="9.1328125" style="65" customWidth="1"/>
    <col min="518" max="518" width="3.1328125" style="65" customWidth="1"/>
    <col min="519" max="519" width="8.73046875" style="65" customWidth="1"/>
    <col min="520" max="520" width="3.1328125" style="65" customWidth="1"/>
    <col min="521" max="521" width="9.1328125" style="65" customWidth="1"/>
    <col min="522" max="522" width="3.1328125" style="65" customWidth="1"/>
    <col min="523" max="523" width="9.1328125" style="65" customWidth="1"/>
    <col min="524" max="524" width="3.1328125" style="65" customWidth="1"/>
    <col min="525" max="525" width="11.1328125" style="65" customWidth="1"/>
    <col min="526" max="526" width="5.59765625" style="65" customWidth="1"/>
    <col min="527" max="768" width="9" style="65"/>
    <col min="769" max="769" width="9.265625" style="65" customWidth="1"/>
    <col min="770" max="770" width="4.1328125" style="65" customWidth="1"/>
    <col min="771" max="771" width="9.1328125" style="65" customWidth="1"/>
    <col min="772" max="772" width="3.1328125" style="65" customWidth="1"/>
    <col min="773" max="773" width="9.1328125" style="65" customWidth="1"/>
    <col min="774" max="774" width="3.1328125" style="65" customWidth="1"/>
    <col min="775" max="775" width="8.73046875" style="65" customWidth="1"/>
    <col min="776" max="776" width="3.1328125" style="65" customWidth="1"/>
    <col min="777" max="777" width="9.1328125" style="65" customWidth="1"/>
    <col min="778" max="778" width="3.1328125" style="65" customWidth="1"/>
    <col min="779" max="779" width="9.1328125" style="65" customWidth="1"/>
    <col min="780" max="780" width="3.1328125" style="65" customWidth="1"/>
    <col min="781" max="781" width="11.1328125" style="65" customWidth="1"/>
    <col min="782" max="782" width="5.59765625" style="65" customWidth="1"/>
    <col min="783" max="1024" width="9" style="65"/>
    <col min="1025" max="1025" width="9.265625" style="65" customWidth="1"/>
    <col min="1026" max="1026" width="4.1328125" style="65" customWidth="1"/>
    <col min="1027" max="1027" width="9.1328125" style="65" customWidth="1"/>
    <col min="1028" max="1028" width="3.1328125" style="65" customWidth="1"/>
    <col min="1029" max="1029" width="9.1328125" style="65" customWidth="1"/>
    <col min="1030" max="1030" width="3.1328125" style="65" customWidth="1"/>
    <col min="1031" max="1031" width="8.73046875" style="65" customWidth="1"/>
    <col min="1032" max="1032" width="3.1328125" style="65" customWidth="1"/>
    <col min="1033" max="1033" width="9.1328125" style="65" customWidth="1"/>
    <col min="1034" max="1034" width="3.1328125" style="65" customWidth="1"/>
    <col min="1035" max="1035" width="9.1328125" style="65" customWidth="1"/>
    <col min="1036" max="1036" width="3.1328125" style="65" customWidth="1"/>
    <col min="1037" max="1037" width="11.1328125" style="65" customWidth="1"/>
    <col min="1038" max="1038" width="5.59765625" style="65" customWidth="1"/>
    <col min="1039" max="1280" width="9" style="65"/>
    <col min="1281" max="1281" width="9.265625" style="65" customWidth="1"/>
    <col min="1282" max="1282" width="4.1328125" style="65" customWidth="1"/>
    <col min="1283" max="1283" width="9.1328125" style="65" customWidth="1"/>
    <col min="1284" max="1284" width="3.1328125" style="65" customWidth="1"/>
    <col min="1285" max="1285" width="9.1328125" style="65" customWidth="1"/>
    <col min="1286" max="1286" width="3.1328125" style="65" customWidth="1"/>
    <col min="1287" max="1287" width="8.73046875" style="65" customWidth="1"/>
    <col min="1288" max="1288" width="3.1328125" style="65" customWidth="1"/>
    <col min="1289" max="1289" width="9.1328125" style="65" customWidth="1"/>
    <col min="1290" max="1290" width="3.1328125" style="65" customWidth="1"/>
    <col min="1291" max="1291" width="9.1328125" style="65" customWidth="1"/>
    <col min="1292" max="1292" width="3.1328125" style="65" customWidth="1"/>
    <col min="1293" max="1293" width="11.1328125" style="65" customWidth="1"/>
    <col min="1294" max="1294" width="5.59765625" style="65" customWidth="1"/>
    <col min="1295" max="1536" width="9" style="65"/>
    <col min="1537" max="1537" width="9.265625" style="65" customWidth="1"/>
    <col min="1538" max="1538" width="4.1328125" style="65" customWidth="1"/>
    <col min="1539" max="1539" width="9.1328125" style="65" customWidth="1"/>
    <col min="1540" max="1540" width="3.1328125" style="65" customWidth="1"/>
    <col min="1541" max="1541" width="9.1328125" style="65" customWidth="1"/>
    <col min="1542" max="1542" width="3.1328125" style="65" customWidth="1"/>
    <col min="1543" max="1543" width="8.73046875" style="65" customWidth="1"/>
    <col min="1544" max="1544" width="3.1328125" style="65" customWidth="1"/>
    <col min="1545" max="1545" width="9.1328125" style="65" customWidth="1"/>
    <col min="1546" max="1546" width="3.1328125" style="65" customWidth="1"/>
    <col min="1547" max="1547" width="9.1328125" style="65" customWidth="1"/>
    <col min="1548" max="1548" width="3.1328125" style="65" customWidth="1"/>
    <col min="1549" max="1549" width="11.1328125" style="65" customWidth="1"/>
    <col min="1550" max="1550" width="5.59765625" style="65" customWidth="1"/>
    <col min="1551" max="1792" width="9" style="65"/>
    <col min="1793" max="1793" width="9.265625" style="65" customWidth="1"/>
    <col min="1794" max="1794" width="4.1328125" style="65" customWidth="1"/>
    <col min="1795" max="1795" width="9.1328125" style="65" customWidth="1"/>
    <col min="1796" max="1796" width="3.1328125" style="65" customWidth="1"/>
    <col min="1797" max="1797" width="9.1328125" style="65" customWidth="1"/>
    <col min="1798" max="1798" width="3.1328125" style="65" customWidth="1"/>
    <col min="1799" max="1799" width="8.73046875" style="65" customWidth="1"/>
    <col min="1800" max="1800" width="3.1328125" style="65" customWidth="1"/>
    <col min="1801" max="1801" width="9.1328125" style="65" customWidth="1"/>
    <col min="1802" max="1802" width="3.1328125" style="65" customWidth="1"/>
    <col min="1803" max="1803" width="9.1328125" style="65" customWidth="1"/>
    <col min="1804" max="1804" width="3.1328125" style="65" customWidth="1"/>
    <col min="1805" max="1805" width="11.1328125" style="65" customWidth="1"/>
    <col min="1806" max="1806" width="5.59765625" style="65" customWidth="1"/>
    <col min="1807" max="2048" width="9" style="65"/>
    <col min="2049" max="2049" width="9.265625" style="65" customWidth="1"/>
    <col min="2050" max="2050" width="4.1328125" style="65" customWidth="1"/>
    <col min="2051" max="2051" width="9.1328125" style="65" customWidth="1"/>
    <col min="2052" max="2052" width="3.1328125" style="65" customWidth="1"/>
    <col min="2053" max="2053" width="9.1328125" style="65" customWidth="1"/>
    <col min="2054" max="2054" width="3.1328125" style="65" customWidth="1"/>
    <col min="2055" max="2055" width="8.73046875" style="65" customWidth="1"/>
    <col min="2056" max="2056" width="3.1328125" style="65" customWidth="1"/>
    <col min="2057" max="2057" width="9.1328125" style="65" customWidth="1"/>
    <col min="2058" max="2058" width="3.1328125" style="65" customWidth="1"/>
    <col min="2059" max="2059" width="9.1328125" style="65" customWidth="1"/>
    <col min="2060" max="2060" width="3.1328125" style="65" customWidth="1"/>
    <col min="2061" max="2061" width="11.1328125" style="65" customWidth="1"/>
    <col min="2062" max="2062" width="5.59765625" style="65" customWidth="1"/>
    <col min="2063" max="2304" width="9" style="65"/>
    <col min="2305" max="2305" width="9.265625" style="65" customWidth="1"/>
    <col min="2306" max="2306" width="4.1328125" style="65" customWidth="1"/>
    <col min="2307" max="2307" width="9.1328125" style="65" customWidth="1"/>
    <col min="2308" max="2308" width="3.1328125" style="65" customWidth="1"/>
    <col min="2309" max="2309" width="9.1328125" style="65" customWidth="1"/>
    <col min="2310" max="2310" width="3.1328125" style="65" customWidth="1"/>
    <col min="2311" max="2311" width="8.73046875" style="65" customWidth="1"/>
    <col min="2312" max="2312" width="3.1328125" style="65" customWidth="1"/>
    <col min="2313" max="2313" width="9.1328125" style="65" customWidth="1"/>
    <col min="2314" max="2314" width="3.1328125" style="65" customWidth="1"/>
    <col min="2315" max="2315" width="9.1328125" style="65" customWidth="1"/>
    <col min="2316" max="2316" width="3.1328125" style="65" customWidth="1"/>
    <col min="2317" max="2317" width="11.1328125" style="65" customWidth="1"/>
    <col min="2318" max="2318" width="5.59765625" style="65" customWidth="1"/>
    <col min="2319" max="2560" width="9" style="65"/>
    <col min="2561" max="2561" width="9.265625" style="65" customWidth="1"/>
    <col min="2562" max="2562" width="4.1328125" style="65" customWidth="1"/>
    <col min="2563" max="2563" width="9.1328125" style="65" customWidth="1"/>
    <col min="2564" max="2564" width="3.1328125" style="65" customWidth="1"/>
    <col min="2565" max="2565" width="9.1328125" style="65" customWidth="1"/>
    <col min="2566" max="2566" width="3.1328125" style="65" customWidth="1"/>
    <col min="2567" max="2567" width="8.73046875" style="65" customWidth="1"/>
    <col min="2568" max="2568" width="3.1328125" style="65" customWidth="1"/>
    <col min="2569" max="2569" width="9.1328125" style="65" customWidth="1"/>
    <col min="2570" max="2570" width="3.1328125" style="65" customWidth="1"/>
    <col min="2571" max="2571" width="9.1328125" style="65" customWidth="1"/>
    <col min="2572" max="2572" width="3.1328125" style="65" customWidth="1"/>
    <col min="2573" max="2573" width="11.1328125" style="65" customWidth="1"/>
    <col min="2574" max="2574" width="5.59765625" style="65" customWidth="1"/>
    <col min="2575" max="2816" width="9" style="65"/>
    <col min="2817" max="2817" width="9.265625" style="65" customWidth="1"/>
    <col min="2818" max="2818" width="4.1328125" style="65" customWidth="1"/>
    <col min="2819" max="2819" width="9.1328125" style="65" customWidth="1"/>
    <col min="2820" max="2820" width="3.1328125" style="65" customWidth="1"/>
    <col min="2821" max="2821" width="9.1328125" style="65" customWidth="1"/>
    <col min="2822" max="2822" width="3.1328125" style="65" customWidth="1"/>
    <col min="2823" max="2823" width="8.73046875" style="65" customWidth="1"/>
    <col min="2824" max="2824" width="3.1328125" style="65" customWidth="1"/>
    <col min="2825" max="2825" width="9.1328125" style="65" customWidth="1"/>
    <col min="2826" max="2826" width="3.1328125" style="65" customWidth="1"/>
    <col min="2827" max="2827" width="9.1328125" style="65" customWidth="1"/>
    <col min="2828" max="2828" width="3.1328125" style="65" customWidth="1"/>
    <col min="2829" max="2829" width="11.1328125" style="65" customWidth="1"/>
    <col min="2830" max="2830" width="5.59765625" style="65" customWidth="1"/>
    <col min="2831" max="3072" width="9" style="65"/>
    <col min="3073" max="3073" width="9.265625" style="65" customWidth="1"/>
    <col min="3074" max="3074" width="4.1328125" style="65" customWidth="1"/>
    <col min="3075" max="3075" width="9.1328125" style="65" customWidth="1"/>
    <col min="3076" max="3076" width="3.1328125" style="65" customWidth="1"/>
    <col min="3077" max="3077" width="9.1328125" style="65" customWidth="1"/>
    <col min="3078" max="3078" width="3.1328125" style="65" customWidth="1"/>
    <col min="3079" max="3079" width="8.73046875" style="65" customWidth="1"/>
    <col min="3080" max="3080" width="3.1328125" style="65" customWidth="1"/>
    <col min="3081" max="3081" width="9.1328125" style="65" customWidth="1"/>
    <col min="3082" max="3082" width="3.1328125" style="65" customWidth="1"/>
    <col min="3083" max="3083" width="9.1328125" style="65" customWidth="1"/>
    <col min="3084" max="3084" width="3.1328125" style="65" customWidth="1"/>
    <col min="3085" max="3085" width="11.1328125" style="65" customWidth="1"/>
    <col min="3086" max="3086" width="5.59765625" style="65" customWidth="1"/>
    <col min="3087" max="3328" width="9" style="65"/>
    <col min="3329" max="3329" width="9.265625" style="65" customWidth="1"/>
    <col min="3330" max="3330" width="4.1328125" style="65" customWidth="1"/>
    <col min="3331" max="3331" width="9.1328125" style="65" customWidth="1"/>
    <col min="3332" max="3332" width="3.1328125" style="65" customWidth="1"/>
    <col min="3333" max="3333" width="9.1328125" style="65" customWidth="1"/>
    <col min="3334" max="3334" width="3.1328125" style="65" customWidth="1"/>
    <col min="3335" max="3335" width="8.73046875" style="65" customWidth="1"/>
    <col min="3336" max="3336" width="3.1328125" style="65" customWidth="1"/>
    <col min="3337" max="3337" width="9.1328125" style="65" customWidth="1"/>
    <col min="3338" max="3338" width="3.1328125" style="65" customWidth="1"/>
    <col min="3339" max="3339" width="9.1328125" style="65" customWidth="1"/>
    <col min="3340" max="3340" width="3.1328125" style="65" customWidth="1"/>
    <col min="3341" max="3341" width="11.1328125" style="65" customWidth="1"/>
    <col min="3342" max="3342" width="5.59765625" style="65" customWidth="1"/>
    <col min="3343" max="3584" width="9" style="65"/>
    <col min="3585" max="3585" width="9.265625" style="65" customWidth="1"/>
    <col min="3586" max="3586" width="4.1328125" style="65" customWidth="1"/>
    <col min="3587" max="3587" width="9.1328125" style="65" customWidth="1"/>
    <col min="3588" max="3588" width="3.1328125" style="65" customWidth="1"/>
    <col min="3589" max="3589" width="9.1328125" style="65" customWidth="1"/>
    <col min="3590" max="3590" width="3.1328125" style="65" customWidth="1"/>
    <col min="3591" max="3591" width="8.73046875" style="65" customWidth="1"/>
    <col min="3592" max="3592" width="3.1328125" style="65" customWidth="1"/>
    <col min="3593" max="3593" width="9.1328125" style="65" customWidth="1"/>
    <col min="3594" max="3594" width="3.1328125" style="65" customWidth="1"/>
    <col min="3595" max="3595" width="9.1328125" style="65" customWidth="1"/>
    <col min="3596" max="3596" width="3.1328125" style="65" customWidth="1"/>
    <col min="3597" max="3597" width="11.1328125" style="65" customWidth="1"/>
    <col min="3598" max="3598" width="5.59765625" style="65" customWidth="1"/>
    <col min="3599" max="3840" width="9" style="65"/>
    <col min="3841" max="3841" width="9.265625" style="65" customWidth="1"/>
    <col min="3842" max="3842" width="4.1328125" style="65" customWidth="1"/>
    <col min="3843" max="3843" width="9.1328125" style="65" customWidth="1"/>
    <col min="3844" max="3844" width="3.1328125" style="65" customWidth="1"/>
    <col min="3845" max="3845" width="9.1328125" style="65" customWidth="1"/>
    <col min="3846" max="3846" width="3.1328125" style="65" customWidth="1"/>
    <col min="3847" max="3847" width="8.73046875" style="65" customWidth="1"/>
    <col min="3848" max="3848" width="3.1328125" style="65" customWidth="1"/>
    <col min="3849" max="3849" width="9.1328125" style="65" customWidth="1"/>
    <col min="3850" max="3850" width="3.1328125" style="65" customWidth="1"/>
    <col min="3851" max="3851" width="9.1328125" style="65" customWidth="1"/>
    <col min="3852" max="3852" width="3.1328125" style="65" customWidth="1"/>
    <col min="3853" max="3853" width="11.1328125" style="65" customWidth="1"/>
    <col min="3854" max="3854" width="5.59765625" style="65" customWidth="1"/>
    <col min="3855" max="4096" width="9" style="65"/>
    <col min="4097" max="4097" width="9.265625" style="65" customWidth="1"/>
    <col min="4098" max="4098" width="4.1328125" style="65" customWidth="1"/>
    <col min="4099" max="4099" width="9.1328125" style="65" customWidth="1"/>
    <col min="4100" max="4100" width="3.1328125" style="65" customWidth="1"/>
    <col min="4101" max="4101" width="9.1328125" style="65" customWidth="1"/>
    <col min="4102" max="4102" width="3.1328125" style="65" customWidth="1"/>
    <col min="4103" max="4103" width="8.73046875" style="65" customWidth="1"/>
    <col min="4104" max="4104" width="3.1328125" style="65" customWidth="1"/>
    <col min="4105" max="4105" width="9.1328125" style="65" customWidth="1"/>
    <col min="4106" max="4106" width="3.1328125" style="65" customWidth="1"/>
    <col min="4107" max="4107" width="9.1328125" style="65" customWidth="1"/>
    <col min="4108" max="4108" width="3.1328125" style="65" customWidth="1"/>
    <col min="4109" max="4109" width="11.1328125" style="65" customWidth="1"/>
    <col min="4110" max="4110" width="5.59765625" style="65" customWidth="1"/>
    <col min="4111" max="4352" width="9" style="65"/>
    <col min="4353" max="4353" width="9.265625" style="65" customWidth="1"/>
    <col min="4354" max="4354" width="4.1328125" style="65" customWidth="1"/>
    <col min="4355" max="4355" width="9.1328125" style="65" customWidth="1"/>
    <col min="4356" max="4356" width="3.1328125" style="65" customWidth="1"/>
    <col min="4357" max="4357" width="9.1328125" style="65" customWidth="1"/>
    <col min="4358" max="4358" width="3.1328125" style="65" customWidth="1"/>
    <col min="4359" max="4359" width="8.73046875" style="65" customWidth="1"/>
    <col min="4360" max="4360" width="3.1328125" style="65" customWidth="1"/>
    <col min="4361" max="4361" width="9.1328125" style="65" customWidth="1"/>
    <col min="4362" max="4362" width="3.1328125" style="65" customWidth="1"/>
    <col min="4363" max="4363" width="9.1328125" style="65" customWidth="1"/>
    <col min="4364" max="4364" width="3.1328125" style="65" customWidth="1"/>
    <col min="4365" max="4365" width="11.1328125" style="65" customWidth="1"/>
    <col min="4366" max="4366" width="5.59765625" style="65" customWidth="1"/>
    <col min="4367" max="4608" width="9" style="65"/>
    <col min="4609" max="4609" width="9.265625" style="65" customWidth="1"/>
    <col min="4610" max="4610" width="4.1328125" style="65" customWidth="1"/>
    <col min="4611" max="4611" width="9.1328125" style="65" customWidth="1"/>
    <col min="4612" max="4612" width="3.1328125" style="65" customWidth="1"/>
    <col min="4613" max="4613" width="9.1328125" style="65" customWidth="1"/>
    <col min="4614" max="4614" width="3.1328125" style="65" customWidth="1"/>
    <col min="4615" max="4615" width="8.73046875" style="65" customWidth="1"/>
    <col min="4616" max="4616" width="3.1328125" style="65" customWidth="1"/>
    <col min="4617" max="4617" width="9.1328125" style="65" customWidth="1"/>
    <col min="4618" max="4618" width="3.1328125" style="65" customWidth="1"/>
    <col min="4619" max="4619" width="9.1328125" style="65" customWidth="1"/>
    <col min="4620" max="4620" width="3.1328125" style="65" customWidth="1"/>
    <col min="4621" max="4621" width="11.1328125" style="65" customWidth="1"/>
    <col min="4622" max="4622" width="5.59765625" style="65" customWidth="1"/>
    <col min="4623" max="4864" width="9" style="65"/>
    <col min="4865" max="4865" width="9.265625" style="65" customWidth="1"/>
    <col min="4866" max="4866" width="4.1328125" style="65" customWidth="1"/>
    <col min="4867" max="4867" width="9.1328125" style="65" customWidth="1"/>
    <col min="4868" max="4868" width="3.1328125" style="65" customWidth="1"/>
    <col min="4869" max="4869" width="9.1328125" style="65" customWidth="1"/>
    <col min="4870" max="4870" width="3.1328125" style="65" customWidth="1"/>
    <col min="4871" max="4871" width="8.73046875" style="65" customWidth="1"/>
    <col min="4872" max="4872" width="3.1328125" style="65" customWidth="1"/>
    <col min="4873" max="4873" width="9.1328125" style="65" customWidth="1"/>
    <col min="4874" max="4874" width="3.1328125" style="65" customWidth="1"/>
    <col min="4875" max="4875" width="9.1328125" style="65" customWidth="1"/>
    <col min="4876" max="4876" width="3.1328125" style="65" customWidth="1"/>
    <col min="4877" max="4877" width="11.1328125" style="65" customWidth="1"/>
    <col min="4878" max="4878" width="5.59765625" style="65" customWidth="1"/>
    <col min="4879" max="5120" width="9" style="65"/>
    <col min="5121" max="5121" width="9.265625" style="65" customWidth="1"/>
    <col min="5122" max="5122" width="4.1328125" style="65" customWidth="1"/>
    <col min="5123" max="5123" width="9.1328125" style="65" customWidth="1"/>
    <col min="5124" max="5124" width="3.1328125" style="65" customWidth="1"/>
    <col min="5125" max="5125" width="9.1328125" style="65" customWidth="1"/>
    <col min="5126" max="5126" width="3.1328125" style="65" customWidth="1"/>
    <col min="5127" max="5127" width="8.73046875" style="65" customWidth="1"/>
    <col min="5128" max="5128" width="3.1328125" style="65" customWidth="1"/>
    <col min="5129" max="5129" width="9.1328125" style="65" customWidth="1"/>
    <col min="5130" max="5130" width="3.1328125" style="65" customWidth="1"/>
    <col min="5131" max="5131" width="9.1328125" style="65" customWidth="1"/>
    <col min="5132" max="5132" width="3.1328125" style="65" customWidth="1"/>
    <col min="5133" max="5133" width="11.1328125" style="65" customWidth="1"/>
    <col min="5134" max="5134" width="5.59765625" style="65" customWidth="1"/>
    <col min="5135" max="5376" width="9" style="65"/>
    <col min="5377" max="5377" width="9.265625" style="65" customWidth="1"/>
    <col min="5378" max="5378" width="4.1328125" style="65" customWidth="1"/>
    <col min="5379" max="5379" width="9.1328125" style="65" customWidth="1"/>
    <col min="5380" max="5380" width="3.1328125" style="65" customWidth="1"/>
    <col min="5381" max="5381" width="9.1328125" style="65" customWidth="1"/>
    <col min="5382" max="5382" width="3.1328125" style="65" customWidth="1"/>
    <col min="5383" max="5383" width="8.73046875" style="65" customWidth="1"/>
    <col min="5384" max="5384" width="3.1328125" style="65" customWidth="1"/>
    <col min="5385" max="5385" width="9.1328125" style="65" customWidth="1"/>
    <col min="5386" max="5386" width="3.1328125" style="65" customWidth="1"/>
    <col min="5387" max="5387" width="9.1328125" style="65" customWidth="1"/>
    <col min="5388" max="5388" width="3.1328125" style="65" customWidth="1"/>
    <col min="5389" max="5389" width="11.1328125" style="65" customWidth="1"/>
    <col min="5390" max="5390" width="5.59765625" style="65" customWidth="1"/>
    <col min="5391" max="5632" width="9" style="65"/>
    <col min="5633" max="5633" width="9.265625" style="65" customWidth="1"/>
    <col min="5634" max="5634" width="4.1328125" style="65" customWidth="1"/>
    <col min="5635" max="5635" width="9.1328125" style="65" customWidth="1"/>
    <col min="5636" max="5636" width="3.1328125" style="65" customWidth="1"/>
    <col min="5637" max="5637" width="9.1328125" style="65" customWidth="1"/>
    <col min="5638" max="5638" width="3.1328125" style="65" customWidth="1"/>
    <col min="5639" max="5639" width="8.73046875" style="65" customWidth="1"/>
    <col min="5640" max="5640" width="3.1328125" style="65" customWidth="1"/>
    <col min="5641" max="5641" width="9.1328125" style="65" customWidth="1"/>
    <col min="5642" max="5642" width="3.1328125" style="65" customWidth="1"/>
    <col min="5643" max="5643" width="9.1328125" style="65" customWidth="1"/>
    <col min="5644" max="5644" width="3.1328125" style="65" customWidth="1"/>
    <col min="5645" max="5645" width="11.1328125" style="65" customWidth="1"/>
    <col min="5646" max="5646" width="5.59765625" style="65" customWidth="1"/>
    <col min="5647" max="5888" width="9" style="65"/>
    <col min="5889" max="5889" width="9.265625" style="65" customWidth="1"/>
    <col min="5890" max="5890" width="4.1328125" style="65" customWidth="1"/>
    <col min="5891" max="5891" width="9.1328125" style="65" customWidth="1"/>
    <col min="5892" max="5892" width="3.1328125" style="65" customWidth="1"/>
    <col min="5893" max="5893" width="9.1328125" style="65" customWidth="1"/>
    <col min="5894" max="5894" width="3.1328125" style="65" customWidth="1"/>
    <col min="5895" max="5895" width="8.73046875" style="65" customWidth="1"/>
    <col min="5896" max="5896" width="3.1328125" style="65" customWidth="1"/>
    <col min="5897" max="5897" width="9.1328125" style="65" customWidth="1"/>
    <col min="5898" max="5898" width="3.1328125" style="65" customWidth="1"/>
    <col min="5899" max="5899" width="9.1328125" style="65" customWidth="1"/>
    <col min="5900" max="5900" width="3.1328125" style="65" customWidth="1"/>
    <col min="5901" max="5901" width="11.1328125" style="65" customWidth="1"/>
    <col min="5902" max="5902" width="5.59765625" style="65" customWidth="1"/>
    <col min="5903" max="6144" width="9" style="65"/>
    <col min="6145" max="6145" width="9.265625" style="65" customWidth="1"/>
    <col min="6146" max="6146" width="4.1328125" style="65" customWidth="1"/>
    <col min="6147" max="6147" width="9.1328125" style="65" customWidth="1"/>
    <col min="6148" max="6148" width="3.1328125" style="65" customWidth="1"/>
    <col min="6149" max="6149" width="9.1328125" style="65" customWidth="1"/>
    <col min="6150" max="6150" width="3.1328125" style="65" customWidth="1"/>
    <col min="6151" max="6151" width="8.73046875" style="65" customWidth="1"/>
    <col min="6152" max="6152" width="3.1328125" style="65" customWidth="1"/>
    <col min="6153" max="6153" width="9.1328125" style="65" customWidth="1"/>
    <col min="6154" max="6154" width="3.1328125" style="65" customWidth="1"/>
    <col min="6155" max="6155" width="9.1328125" style="65" customWidth="1"/>
    <col min="6156" max="6156" width="3.1328125" style="65" customWidth="1"/>
    <col min="6157" max="6157" width="11.1328125" style="65" customWidth="1"/>
    <col min="6158" max="6158" width="5.59765625" style="65" customWidth="1"/>
    <col min="6159" max="6400" width="9" style="65"/>
    <col min="6401" max="6401" width="9.265625" style="65" customWidth="1"/>
    <col min="6402" max="6402" width="4.1328125" style="65" customWidth="1"/>
    <col min="6403" max="6403" width="9.1328125" style="65" customWidth="1"/>
    <col min="6404" max="6404" width="3.1328125" style="65" customWidth="1"/>
    <col min="6405" max="6405" width="9.1328125" style="65" customWidth="1"/>
    <col min="6406" max="6406" width="3.1328125" style="65" customWidth="1"/>
    <col min="6407" max="6407" width="8.73046875" style="65" customWidth="1"/>
    <col min="6408" max="6408" width="3.1328125" style="65" customWidth="1"/>
    <col min="6409" max="6409" width="9.1328125" style="65" customWidth="1"/>
    <col min="6410" max="6410" width="3.1328125" style="65" customWidth="1"/>
    <col min="6411" max="6411" width="9.1328125" style="65" customWidth="1"/>
    <col min="6412" max="6412" width="3.1328125" style="65" customWidth="1"/>
    <col min="6413" max="6413" width="11.1328125" style="65" customWidth="1"/>
    <col min="6414" max="6414" width="5.59765625" style="65" customWidth="1"/>
    <col min="6415" max="6656" width="9" style="65"/>
    <col min="6657" max="6657" width="9.265625" style="65" customWidth="1"/>
    <col min="6658" max="6658" width="4.1328125" style="65" customWidth="1"/>
    <col min="6659" max="6659" width="9.1328125" style="65" customWidth="1"/>
    <col min="6660" max="6660" width="3.1328125" style="65" customWidth="1"/>
    <col min="6661" max="6661" width="9.1328125" style="65" customWidth="1"/>
    <col min="6662" max="6662" width="3.1328125" style="65" customWidth="1"/>
    <col min="6663" max="6663" width="8.73046875" style="65" customWidth="1"/>
    <col min="6664" max="6664" width="3.1328125" style="65" customWidth="1"/>
    <col min="6665" max="6665" width="9.1328125" style="65" customWidth="1"/>
    <col min="6666" max="6666" width="3.1328125" style="65" customWidth="1"/>
    <col min="6667" max="6667" width="9.1328125" style="65" customWidth="1"/>
    <col min="6668" max="6668" width="3.1328125" style="65" customWidth="1"/>
    <col min="6669" max="6669" width="11.1328125" style="65" customWidth="1"/>
    <col min="6670" max="6670" width="5.59765625" style="65" customWidth="1"/>
    <col min="6671" max="6912" width="9" style="65"/>
    <col min="6913" max="6913" width="9.265625" style="65" customWidth="1"/>
    <col min="6914" max="6914" width="4.1328125" style="65" customWidth="1"/>
    <col min="6915" max="6915" width="9.1328125" style="65" customWidth="1"/>
    <col min="6916" max="6916" width="3.1328125" style="65" customWidth="1"/>
    <col min="6917" max="6917" width="9.1328125" style="65" customWidth="1"/>
    <col min="6918" max="6918" width="3.1328125" style="65" customWidth="1"/>
    <col min="6919" max="6919" width="8.73046875" style="65" customWidth="1"/>
    <col min="6920" max="6920" width="3.1328125" style="65" customWidth="1"/>
    <col min="6921" max="6921" width="9.1328125" style="65" customWidth="1"/>
    <col min="6922" max="6922" width="3.1328125" style="65" customWidth="1"/>
    <col min="6923" max="6923" width="9.1328125" style="65" customWidth="1"/>
    <col min="6924" max="6924" width="3.1328125" style="65" customWidth="1"/>
    <col min="6925" max="6925" width="11.1328125" style="65" customWidth="1"/>
    <col min="6926" max="6926" width="5.59765625" style="65" customWidth="1"/>
    <col min="6927" max="7168" width="9" style="65"/>
    <col min="7169" max="7169" width="9.265625" style="65" customWidth="1"/>
    <col min="7170" max="7170" width="4.1328125" style="65" customWidth="1"/>
    <col min="7171" max="7171" width="9.1328125" style="65" customWidth="1"/>
    <col min="7172" max="7172" width="3.1328125" style="65" customWidth="1"/>
    <col min="7173" max="7173" width="9.1328125" style="65" customWidth="1"/>
    <col min="7174" max="7174" width="3.1328125" style="65" customWidth="1"/>
    <col min="7175" max="7175" width="8.73046875" style="65" customWidth="1"/>
    <col min="7176" max="7176" width="3.1328125" style="65" customWidth="1"/>
    <col min="7177" max="7177" width="9.1328125" style="65" customWidth="1"/>
    <col min="7178" max="7178" width="3.1328125" style="65" customWidth="1"/>
    <col min="7179" max="7179" width="9.1328125" style="65" customWidth="1"/>
    <col min="7180" max="7180" width="3.1328125" style="65" customWidth="1"/>
    <col min="7181" max="7181" width="11.1328125" style="65" customWidth="1"/>
    <col min="7182" max="7182" width="5.59765625" style="65" customWidth="1"/>
    <col min="7183" max="7424" width="9" style="65"/>
    <col min="7425" max="7425" width="9.265625" style="65" customWidth="1"/>
    <col min="7426" max="7426" width="4.1328125" style="65" customWidth="1"/>
    <col min="7427" max="7427" width="9.1328125" style="65" customWidth="1"/>
    <col min="7428" max="7428" width="3.1328125" style="65" customWidth="1"/>
    <col min="7429" max="7429" width="9.1328125" style="65" customWidth="1"/>
    <col min="7430" max="7430" width="3.1328125" style="65" customWidth="1"/>
    <col min="7431" max="7431" width="8.73046875" style="65" customWidth="1"/>
    <col min="7432" max="7432" width="3.1328125" style="65" customWidth="1"/>
    <col min="7433" max="7433" width="9.1328125" style="65" customWidth="1"/>
    <col min="7434" max="7434" width="3.1328125" style="65" customWidth="1"/>
    <col min="7435" max="7435" width="9.1328125" style="65" customWidth="1"/>
    <col min="7436" max="7436" width="3.1328125" style="65" customWidth="1"/>
    <col min="7437" max="7437" width="11.1328125" style="65" customWidth="1"/>
    <col min="7438" max="7438" width="5.59765625" style="65" customWidth="1"/>
    <col min="7439" max="7680" width="9" style="65"/>
    <col min="7681" max="7681" width="9.265625" style="65" customWidth="1"/>
    <col min="7682" max="7682" width="4.1328125" style="65" customWidth="1"/>
    <col min="7683" max="7683" width="9.1328125" style="65" customWidth="1"/>
    <col min="7684" max="7684" width="3.1328125" style="65" customWidth="1"/>
    <col min="7685" max="7685" width="9.1328125" style="65" customWidth="1"/>
    <col min="7686" max="7686" width="3.1328125" style="65" customWidth="1"/>
    <col min="7687" max="7687" width="8.73046875" style="65" customWidth="1"/>
    <col min="7688" max="7688" width="3.1328125" style="65" customWidth="1"/>
    <col min="7689" max="7689" width="9.1328125" style="65" customWidth="1"/>
    <col min="7690" max="7690" width="3.1328125" style="65" customWidth="1"/>
    <col min="7691" max="7691" width="9.1328125" style="65" customWidth="1"/>
    <col min="7692" max="7692" width="3.1328125" style="65" customWidth="1"/>
    <col min="7693" max="7693" width="11.1328125" style="65" customWidth="1"/>
    <col min="7694" max="7694" width="5.59765625" style="65" customWidth="1"/>
    <col min="7695" max="7936" width="9" style="65"/>
    <col min="7937" max="7937" width="9.265625" style="65" customWidth="1"/>
    <col min="7938" max="7938" width="4.1328125" style="65" customWidth="1"/>
    <col min="7939" max="7939" width="9.1328125" style="65" customWidth="1"/>
    <col min="7940" max="7940" width="3.1328125" style="65" customWidth="1"/>
    <col min="7941" max="7941" width="9.1328125" style="65" customWidth="1"/>
    <col min="7942" max="7942" width="3.1328125" style="65" customWidth="1"/>
    <col min="7943" max="7943" width="8.73046875" style="65" customWidth="1"/>
    <col min="7944" max="7944" width="3.1328125" style="65" customWidth="1"/>
    <col min="7945" max="7945" width="9.1328125" style="65" customWidth="1"/>
    <col min="7946" max="7946" width="3.1328125" style="65" customWidth="1"/>
    <col min="7947" max="7947" width="9.1328125" style="65" customWidth="1"/>
    <col min="7948" max="7948" width="3.1328125" style="65" customWidth="1"/>
    <col min="7949" max="7949" width="11.1328125" style="65" customWidth="1"/>
    <col min="7950" max="7950" width="5.59765625" style="65" customWidth="1"/>
    <col min="7951" max="8192" width="9" style="65"/>
    <col min="8193" max="8193" width="9.265625" style="65" customWidth="1"/>
    <col min="8194" max="8194" width="4.1328125" style="65" customWidth="1"/>
    <col min="8195" max="8195" width="9.1328125" style="65" customWidth="1"/>
    <col min="8196" max="8196" width="3.1328125" style="65" customWidth="1"/>
    <col min="8197" max="8197" width="9.1328125" style="65" customWidth="1"/>
    <col min="8198" max="8198" width="3.1328125" style="65" customWidth="1"/>
    <col min="8199" max="8199" width="8.73046875" style="65" customWidth="1"/>
    <col min="8200" max="8200" width="3.1328125" style="65" customWidth="1"/>
    <col min="8201" max="8201" width="9.1328125" style="65" customWidth="1"/>
    <col min="8202" max="8202" width="3.1328125" style="65" customWidth="1"/>
    <col min="8203" max="8203" width="9.1328125" style="65" customWidth="1"/>
    <col min="8204" max="8204" width="3.1328125" style="65" customWidth="1"/>
    <col min="8205" max="8205" width="11.1328125" style="65" customWidth="1"/>
    <col min="8206" max="8206" width="5.59765625" style="65" customWidth="1"/>
    <col min="8207" max="8448" width="9" style="65"/>
    <col min="8449" max="8449" width="9.265625" style="65" customWidth="1"/>
    <col min="8450" max="8450" width="4.1328125" style="65" customWidth="1"/>
    <col min="8451" max="8451" width="9.1328125" style="65" customWidth="1"/>
    <col min="8452" max="8452" width="3.1328125" style="65" customWidth="1"/>
    <col min="8453" max="8453" width="9.1328125" style="65" customWidth="1"/>
    <col min="8454" max="8454" width="3.1328125" style="65" customWidth="1"/>
    <col min="8455" max="8455" width="8.73046875" style="65" customWidth="1"/>
    <col min="8456" max="8456" width="3.1328125" style="65" customWidth="1"/>
    <col min="8457" max="8457" width="9.1328125" style="65" customWidth="1"/>
    <col min="8458" max="8458" width="3.1328125" style="65" customWidth="1"/>
    <col min="8459" max="8459" width="9.1328125" style="65" customWidth="1"/>
    <col min="8460" max="8460" width="3.1328125" style="65" customWidth="1"/>
    <col min="8461" max="8461" width="11.1328125" style="65" customWidth="1"/>
    <col min="8462" max="8462" width="5.59765625" style="65" customWidth="1"/>
    <col min="8463" max="8704" width="9" style="65"/>
    <col min="8705" max="8705" width="9.265625" style="65" customWidth="1"/>
    <col min="8706" max="8706" width="4.1328125" style="65" customWidth="1"/>
    <col min="8707" max="8707" width="9.1328125" style="65" customWidth="1"/>
    <col min="8708" max="8708" width="3.1328125" style="65" customWidth="1"/>
    <col min="8709" max="8709" width="9.1328125" style="65" customWidth="1"/>
    <col min="8710" max="8710" width="3.1328125" style="65" customWidth="1"/>
    <col min="8711" max="8711" width="8.73046875" style="65" customWidth="1"/>
    <col min="8712" max="8712" width="3.1328125" style="65" customWidth="1"/>
    <col min="8713" max="8713" width="9.1328125" style="65" customWidth="1"/>
    <col min="8714" max="8714" width="3.1328125" style="65" customWidth="1"/>
    <col min="8715" max="8715" width="9.1328125" style="65" customWidth="1"/>
    <col min="8716" max="8716" width="3.1328125" style="65" customWidth="1"/>
    <col min="8717" max="8717" width="11.1328125" style="65" customWidth="1"/>
    <col min="8718" max="8718" width="5.59765625" style="65" customWidth="1"/>
    <col min="8719" max="8960" width="9" style="65"/>
    <col min="8961" max="8961" width="9.265625" style="65" customWidth="1"/>
    <col min="8962" max="8962" width="4.1328125" style="65" customWidth="1"/>
    <col min="8963" max="8963" width="9.1328125" style="65" customWidth="1"/>
    <col min="8964" max="8964" width="3.1328125" style="65" customWidth="1"/>
    <col min="8965" max="8965" width="9.1328125" style="65" customWidth="1"/>
    <col min="8966" max="8966" width="3.1328125" style="65" customWidth="1"/>
    <col min="8967" max="8967" width="8.73046875" style="65" customWidth="1"/>
    <col min="8968" max="8968" width="3.1328125" style="65" customWidth="1"/>
    <col min="8969" max="8969" width="9.1328125" style="65" customWidth="1"/>
    <col min="8970" max="8970" width="3.1328125" style="65" customWidth="1"/>
    <col min="8971" max="8971" width="9.1328125" style="65" customWidth="1"/>
    <col min="8972" max="8972" width="3.1328125" style="65" customWidth="1"/>
    <col min="8973" max="8973" width="11.1328125" style="65" customWidth="1"/>
    <col min="8974" max="8974" width="5.59765625" style="65" customWidth="1"/>
    <col min="8975" max="9216" width="9" style="65"/>
    <col min="9217" max="9217" width="9.265625" style="65" customWidth="1"/>
    <col min="9218" max="9218" width="4.1328125" style="65" customWidth="1"/>
    <col min="9219" max="9219" width="9.1328125" style="65" customWidth="1"/>
    <col min="9220" max="9220" width="3.1328125" style="65" customWidth="1"/>
    <col min="9221" max="9221" width="9.1328125" style="65" customWidth="1"/>
    <col min="9222" max="9222" width="3.1328125" style="65" customWidth="1"/>
    <col min="9223" max="9223" width="8.73046875" style="65" customWidth="1"/>
    <col min="9224" max="9224" width="3.1328125" style="65" customWidth="1"/>
    <col min="9225" max="9225" width="9.1328125" style="65" customWidth="1"/>
    <col min="9226" max="9226" width="3.1328125" style="65" customWidth="1"/>
    <col min="9227" max="9227" width="9.1328125" style="65" customWidth="1"/>
    <col min="9228" max="9228" width="3.1328125" style="65" customWidth="1"/>
    <col min="9229" max="9229" width="11.1328125" style="65" customWidth="1"/>
    <col min="9230" max="9230" width="5.59765625" style="65" customWidth="1"/>
    <col min="9231" max="9472" width="9" style="65"/>
    <col min="9473" max="9473" width="9.265625" style="65" customWidth="1"/>
    <col min="9474" max="9474" width="4.1328125" style="65" customWidth="1"/>
    <col min="9475" max="9475" width="9.1328125" style="65" customWidth="1"/>
    <col min="9476" max="9476" width="3.1328125" style="65" customWidth="1"/>
    <col min="9477" max="9477" width="9.1328125" style="65" customWidth="1"/>
    <col min="9478" max="9478" width="3.1328125" style="65" customWidth="1"/>
    <col min="9479" max="9479" width="8.73046875" style="65" customWidth="1"/>
    <col min="9480" max="9480" width="3.1328125" style="65" customWidth="1"/>
    <col min="9481" max="9481" width="9.1328125" style="65" customWidth="1"/>
    <col min="9482" max="9482" width="3.1328125" style="65" customWidth="1"/>
    <col min="9483" max="9483" width="9.1328125" style="65" customWidth="1"/>
    <col min="9484" max="9484" width="3.1328125" style="65" customWidth="1"/>
    <col min="9485" max="9485" width="11.1328125" style="65" customWidth="1"/>
    <col min="9486" max="9486" width="5.59765625" style="65" customWidth="1"/>
    <col min="9487" max="9728" width="9" style="65"/>
    <col min="9729" max="9729" width="9.265625" style="65" customWidth="1"/>
    <col min="9730" max="9730" width="4.1328125" style="65" customWidth="1"/>
    <col min="9731" max="9731" width="9.1328125" style="65" customWidth="1"/>
    <col min="9732" max="9732" width="3.1328125" style="65" customWidth="1"/>
    <col min="9733" max="9733" width="9.1328125" style="65" customWidth="1"/>
    <col min="9734" max="9734" width="3.1328125" style="65" customWidth="1"/>
    <col min="9735" max="9735" width="8.73046875" style="65" customWidth="1"/>
    <col min="9736" max="9736" width="3.1328125" style="65" customWidth="1"/>
    <col min="9737" max="9737" width="9.1328125" style="65" customWidth="1"/>
    <col min="9738" max="9738" width="3.1328125" style="65" customWidth="1"/>
    <col min="9739" max="9739" width="9.1328125" style="65" customWidth="1"/>
    <col min="9740" max="9740" width="3.1328125" style="65" customWidth="1"/>
    <col min="9741" max="9741" width="11.1328125" style="65" customWidth="1"/>
    <col min="9742" max="9742" width="5.59765625" style="65" customWidth="1"/>
    <col min="9743" max="9984" width="9" style="65"/>
    <col min="9985" max="9985" width="9.265625" style="65" customWidth="1"/>
    <col min="9986" max="9986" width="4.1328125" style="65" customWidth="1"/>
    <col min="9987" max="9987" width="9.1328125" style="65" customWidth="1"/>
    <col min="9988" max="9988" width="3.1328125" style="65" customWidth="1"/>
    <col min="9989" max="9989" width="9.1328125" style="65" customWidth="1"/>
    <col min="9990" max="9990" width="3.1328125" style="65" customWidth="1"/>
    <col min="9991" max="9991" width="8.73046875" style="65" customWidth="1"/>
    <col min="9992" max="9992" width="3.1328125" style="65" customWidth="1"/>
    <col min="9993" max="9993" width="9.1328125" style="65" customWidth="1"/>
    <col min="9994" max="9994" width="3.1328125" style="65" customWidth="1"/>
    <col min="9995" max="9995" width="9.1328125" style="65" customWidth="1"/>
    <col min="9996" max="9996" width="3.1328125" style="65" customWidth="1"/>
    <col min="9997" max="9997" width="11.1328125" style="65" customWidth="1"/>
    <col min="9998" max="9998" width="5.59765625" style="65" customWidth="1"/>
    <col min="9999" max="10240" width="9" style="65"/>
    <col min="10241" max="10241" width="9.265625" style="65" customWidth="1"/>
    <col min="10242" max="10242" width="4.1328125" style="65" customWidth="1"/>
    <col min="10243" max="10243" width="9.1328125" style="65" customWidth="1"/>
    <col min="10244" max="10244" width="3.1328125" style="65" customWidth="1"/>
    <col min="10245" max="10245" width="9.1328125" style="65" customWidth="1"/>
    <col min="10246" max="10246" width="3.1328125" style="65" customWidth="1"/>
    <col min="10247" max="10247" width="8.73046875" style="65" customWidth="1"/>
    <col min="10248" max="10248" width="3.1328125" style="65" customWidth="1"/>
    <col min="10249" max="10249" width="9.1328125" style="65" customWidth="1"/>
    <col min="10250" max="10250" width="3.1328125" style="65" customWidth="1"/>
    <col min="10251" max="10251" width="9.1328125" style="65" customWidth="1"/>
    <col min="10252" max="10252" width="3.1328125" style="65" customWidth="1"/>
    <col min="10253" max="10253" width="11.1328125" style="65" customWidth="1"/>
    <col min="10254" max="10254" width="5.59765625" style="65" customWidth="1"/>
    <col min="10255" max="10496" width="9" style="65"/>
    <col min="10497" max="10497" width="9.265625" style="65" customWidth="1"/>
    <col min="10498" max="10498" width="4.1328125" style="65" customWidth="1"/>
    <col min="10499" max="10499" width="9.1328125" style="65" customWidth="1"/>
    <col min="10500" max="10500" width="3.1328125" style="65" customWidth="1"/>
    <col min="10501" max="10501" width="9.1328125" style="65" customWidth="1"/>
    <col min="10502" max="10502" width="3.1328125" style="65" customWidth="1"/>
    <col min="10503" max="10503" width="8.73046875" style="65" customWidth="1"/>
    <col min="10504" max="10504" width="3.1328125" style="65" customWidth="1"/>
    <col min="10505" max="10505" width="9.1328125" style="65" customWidth="1"/>
    <col min="10506" max="10506" width="3.1328125" style="65" customWidth="1"/>
    <col min="10507" max="10507" width="9.1328125" style="65" customWidth="1"/>
    <col min="10508" max="10508" width="3.1328125" style="65" customWidth="1"/>
    <col min="10509" max="10509" width="11.1328125" style="65" customWidth="1"/>
    <col min="10510" max="10510" width="5.59765625" style="65" customWidth="1"/>
    <col min="10511" max="10752" width="9" style="65"/>
    <col min="10753" max="10753" width="9.265625" style="65" customWidth="1"/>
    <col min="10754" max="10754" width="4.1328125" style="65" customWidth="1"/>
    <col min="10755" max="10755" width="9.1328125" style="65" customWidth="1"/>
    <col min="10756" max="10756" width="3.1328125" style="65" customWidth="1"/>
    <col min="10757" max="10757" width="9.1328125" style="65" customWidth="1"/>
    <col min="10758" max="10758" width="3.1328125" style="65" customWidth="1"/>
    <col min="10759" max="10759" width="8.73046875" style="65" customWidth="1"/>
    <col min="10760" max="10760" width="3.1328125" style="65" customWidth="1"/>
    <col min="10761" max="10761" width="9.1328125" style="65" customWidth="1"/>
    <col min="10762" max="10762" width="3.1328125" style="65" customWidth="1"/>
    <col min="10763" max="10763" width="9.1328125" style="65" customWidth="1"/>
    <col min="10764" max="10764" width="3.1328125" style="65" customWidth="1"/>
    <col min="10765" max="10765" width="11.1328125" style="65" customWidth="1"/>
    <col min="10766" max="10766" width="5.59765625" style="65" customWidth="1"/>
    <col min="10767" max="11008" width="9" style="65"/>
    <col min="11009" max="11009" width="9.265625" style="65" customWidth="1"/>
    <col min="11010" max="11010" width="4.1328125" style="65" customWidth="1"/>
    <col min="11011" max="11011" width="9.1328125" style="65" customWidth="1"/>
    <col min="11012" max="11012" width="3.1328125" style="65" customWidth="1"/>
    <col min="11013" max="11013" width="9.1328125" style="65" customWidth="1"/>
    <col min="11014" max="11014" width="3.1328125" style="65" customWidth="1"/>
    <col min="11015" max="11015" width="8.73046875" style="65" customWidth="1"/>
    <col min="11016" max="11016" width="3.1328125" style="65" customWidth="1"/>
    <col min="11017" max="11017" width="9.1328125" style="65" customWidth="1"/>
    <col min="11018" max="11018" width="3.1328125" style="65" customWidth="1"/>
    <col min="11019" max="11019" width="9.1328125" style="65" customWidth="1"/>
    <col min="11020" max="11020" width="3.1328125" style="65" customWidth="1"/>
    <col min="11021" max="11021" width="11.1328125" style="65" customWidth="1"/>
    <col min="11022" max="11022" width="5.59765625" style="65" customWidth="1"/>
    <col min="11023" max="11264" width="9" style="65"/>
    <col min="11265" max="11265" width="9.265625" style="65" customWidth="1"/>
    <col min="11266" max="11266" width="4.1328125" style="65" customWidth="1"/>
    <col min="11267" max="11267" width="9.1328125" style="65" customWidth="1"/>
    <col min="11268" max="11268" width="3.1328125" style="65" customWidth="1"/>
    <col min="11269" max="11269" width="9.1328125" style="65" customWidth="1"/>
    <col min="11270" max="11270" width="3.1328125" style="65" customWidth="1"/>
    <col min="11271" max="11271" width="8.73046875" style="65" customWidth="1"/>
    <col min="11272" max="11272" width="3.1328125" style="65" customWidth="1"/>
    <col min="11273" max="11273" width="9.1328125" style="65" customWidth="1"/>
    <col min="11274" max="11274" width="3.1328125" style="65" customWidth="1"/>
    <col min="11275" max="11275" width="9.1328125" style="65" customWidth="1"/>
    <col min="11276" max="11276" width="3.1328125" style="65" customWidth="1"/>
    <col min="11277" max="11277" width="11.1328125" style="65" customWidth="1"/>
    <col min="11278" max="11278" width="5.59765625" style="65" customWidth="1"/>
    <col min="11279" max="11520" width="9" style="65"/>
    <col min="11521" max="11521" width="9.265625" style="65" customWidth="1"/>
    <col min="11522" max="11522" width="4.1328125" style="65" customWidth="1"/>
    <col min="11523" max="11523" width="9.1328125" style="65" customWidth="1"/>
    <col min="11524" max="11524" width="3.1328125" style="65" customWidth="1"/>
    <col min="11525" max="11525" width="9.1328125" style="65" customWidth="1"/>
    <col min="11526" max="11526" width="3.1328125" style="65" customWidth="1"/>
    <col min="11527" max="11527" width="8.73046875" style="65" customWidth="1"/>
    <col min="11528" max="11528" width="3.1328125" style="65" customWidth="1"/>
    <col min="11529" max="11529" width="9.1328125" style="65" customWidth="1"/>
    <col min="11530" max="11530" width="3.1328125" style="65" customWidth="1"/>
    <col min="11531" max="11531" width="9.1328125" style="65" customWidth="1"/>
    <col min="11532" max="11532" width="3.1328125" style="65" customWidth="1"/>
    <col min="11533" max="11533" width="11.1328125" style="65" customWidth="1"/>
    <col min="11534" max="11534" width="5.59765625" style="65" customWidth="1"/>
    <col min="11535" max="11776" width="9" style="65"/>
    <col min="11777" max="11777" width="9.265625" style="65" customWidth="1"/>
    <col min="11778" max="11778" width="4.1328125" style="65" customWidth="1"/>
    <col min="11779" max="11779" width="9.1328125" style="65" customWidth="1"/>
    <col min="11780" max="11780" width="3.1328125" style="65" customWidth="1"/>
    <col min="11781" max="11781" width="9.1328125" style="65" customWidth="1"/>
    <col min="11782" max="11782" width="3.1328125" style="65" customWidth="1"/>
    <col min="11783" max="11783" width="8.73046875" style="65" customWidth="1"/>
    <col min="11784" max="11784" width="3.1328125" style="65" customWidth="1"/>
    <col min="11785" max="11785" width="9.1328125" style="65" customWidth="1"/>
    <col min="11786" max="11786" width="3.1328125" style="65" customWidth="1"/>
    <col min="11787" max="11787" width="9.1328125" style="65" customWidth="1"/>
    <col min="11788" max="11788" width="3.1328125" style="65" customWidth="1"/>
    <col min="11789" max="11789" width="11.1328125" style="65" customWidth="1"/>
    <col min="11790" max="11790" width="5.59765625" style="65" customWidth="1"/>
    <col min="11791" max="12032" width="9" style="65"/>
    <col min="12033" max="12033" width="9.265625" style="65" customWidth="1"/>
    <col min="12034" max="12034" width="4.1328125" style="65" customWidth="1"/>
    <col min="12035" max="12035" width="9.1328125" style="65" customWidth="1"/>
    <col min="12036" max="12036" width="3.1328125" style="65" customWidth="1"/>
    <col min="12037" max="12037" width="9.1328125" style="65" customWidth="1"/>
    <col min="12038" max="12038" width="3.1328125" style="65" customWidth="1"/>
    <col min="12039" max="12039" width="8.73046875" style="65" customWidth="1"/>
    <col min="12040" max="12040" width="3.1328125" style="65" customWidth="1"/>
    <col min="12041" max="12041" width="9.1328125" style="65" customWidth="1"/>
    <col min="12042" max="12042" width="3.1328125" style="65" customWidth="1"/>
    <col min="12043" max="12043" width="9.1328125" style="65" customWidth="1"/>
    <col min="12044" max="12044" width="3.1328125" style="65" customWidth="1"/>
    <col min="12045" max="12045" width="11.1328125" style="65" customWidth="1"/>
    <col min="12046" max="12046" width="5.59765625" style="65" customWidth="1"/>
    <col min="12047" max="12288" width="9" style="65"/>
    <col min="12289" max="12289" width="9.265625" style="65" customWidth="1"/>
    <col min="12290" max="12290" width="4.1328125" style="65" customWidth="1"/>
    <col min="12291" max="12291" width="9.1328125" style="65" customWidth="1"/>
    <col min="12292" max="12292" width="3.1328125" style="65" customWidth="1"/>
    <col min="12293" max="12293" width="9.1328125" style="65" customWidth="1"/>
    <col min="12294" max="12294" width="3.1328125" style="65" customWidth="1"/>
    <col min="12295" max="12295" width="8.73046875" style="65" customWidth="1"/>
    <col min="12296" max="12296" width="3.1328125" style="65" customWidth="1"/>
    <col min="12297" max="12297" width="9.1328125" style="65" customWidth="1"/>
    <col min="12298" max="12298" width="3.1328125" style="65" customWidth="1"/>
    <col min="12299" max="12299" width="9.1328125" style="65" customWidth="1"/>
    <col min="12300" max="12300" width="3.1328125" style="65" customWidth="1"/>
    <col min="12301" max="12301" width="11.1328125" style="65" customWidth="1"/>
    <col min="12302" max="12302" width="5.59765625" style="65" customWidth="1"/>
    <col min="12303" max="12544" width="9" style="65"/>
    <col min="12545" max="12545" width="9.265625" style="65" customWidth="1"/>
    <col min="12546" max="12546" width="4.1328125" style="65" customWidth="1"/>
    <col min="12547" max="12547" width="9.1328125" style="65" customWidth="1"/>
    <col min="12548" max="12548" width="3.1328125" style="65" customWidth="1"/>
    <col min="12549" max="12549" width="9.1328125" style="65" customWidth="1"/>
    <col min="12550" max="12550" width="3.1328125" style="65" customWidth="1"/>
    <col min="12551" max="12551" width="8.73046875" style="65" customWidth="1"/>
    <col min="12552" max="12552" width="3.1328125" style="65" customWidth="1"/>
    <col min="12553" max="12553" width="9.1328125" style="65" customWidth="1"/>
    <col min="12554" max="12554" width="3.1328125" style="65" customWidth="1"/>
    <col min="12555" max="12555" width="9.1328125" style="65" customWidth="1"/>
    <col min="12556" max="12556" width="3.1328125" style="65" customWidth="1"/>
    <col min="12557" max="12557" width="11.1328125" style="65" customWidth="1"/>
    <col min="12558" max="12558" width="5.59765625" style="65" customWidth="1"/>
    <col min="12559" max="12800" width="9" style="65"/>
    <col min="12801" max="12801" width="9.265625" style="65" customWidth="1"/>
    <col min="12802" max="12802" width="4.1328125" style="65" customWidth="1"/>
    <col min="12803" max="12803" width="9.1328125" style="65" customWidth="1"/>
    <col min="12804" max="12804" width="3.1328125" style="65" customWidth="1"/>
    <col min="12805" max="12805" width="9.1328125" style="65" customWidth="1"/>
    <col min="12806" max="12806" width="3.1328125" style="65" customWidth="1"/>
    <col min="12807" max="12807" width="8.73046875" style="65" customWidth="1"/>
    <col min="12808" max="12808" width="3.1328125" style="65" customWidth="1"/>
    <col min="12809" max="12809" width="9.1328125" style="65" customWidth="1"/>
    <col min="12810" max="12810" width="3.1328125" style="65" customWidth="1"/>
    <col min="12811" max="12811" width="9.1328125" style="65" customWidth="1"/>
    <col min="12812" max="12812" width="3.1328125" style="65" customWidth="1"/>
    <col min="12813" max="12813" width="11.1328125" style="65" customWidth="1"/>
    <col min="12814" max="12814" width="5.59765625" style="65" customWidth="1"/>
    <col min="12815" max="13056" width="9" style="65"/>
    <col min="13057" max="13057" width="9.265625" style="65" customWidth="1"/>
    <col min="13058" max="13058" width="4.1328125" style="65" customWidth="1"/>
    <col min="13059" max="13059" width="9.1328125" style="65" customWidth="1"/>
    <col min="13060" max="13060" width="3.1328125" style="65" customWidth="1"/>
    <col min="13061" max="13061" width="9.1328125" style="65" customWidth="1"/>
    <col min="13062" max="13062" width="3.1328125" style="65" customWidth="1"/>
    <col min="13063" max="13063" width="8.73046875" style="65" customWidth="1"/>
    <col min="13064" max="13064" width="3.1328125" style="65" customWidth="1"/>
    <col min="13065" max="13065" width="9.1328125" style="65" customWidth="1"/>
    <col min="13066" max="13066" width="3.1328125" style="65" customWidth="1"/>
    <col min="13067" max="13067" width="9.1328125" style="65" customWidth="1"/>
    <col min="13068" max="13068" width="3.1328125" style="65" customWidth="1"/>
    <col min="13069" max="13069" width="11.1328125" style="65" customWidth="1"/>
    <col min="13070" max="13070" width="5.59765625" style="65" customWidth="1"/>
    <col min="13071" max="13312" width="9" style="65"/>
    <col min="13313" max="13313" width="9.265625" style="65" customWidth="1"/>
    <col min="13314" max="13314" width="4.1328125" style="65" customWidth="1"/>
    <col min="13315" max="13315" width="9.1328125" style="65" customWidth="1"/>
    <col min="13316" max="13316" width="3.1328125" style="65" customWidth="1"/>
    <col min="13317" max="13317" width="9.1328125" style="65" customWidth="1"/>
    <col min="13318" max="13318" width="3.1328125" style="65" customWidth="1"/>
    <col min="13319" max="13319" width="8.73046875" style="65" customWidth="1"/>
    <col min="13320" max="13320" width="3.1328125" style="65" customWidth="1"/>
    <col min="13321" max="13321" width="9.1328125" style="65" customWidth="1"/>
    <col min="13322" max="13322" width="3.1328125" style="65" customWidth="1"/>
    <col min="13323" max="13323" width="9.1328125" style="65" customWidth="1"/>
    <col min="13324" max="13324" width="3.1328125" style="65" customWidth="1"/>
    <col min="13325" max="13325" width="11.1328125" style="65" customWidth="1"/>
    <col min="13326" max="13326" width="5.59765625" style="65" customWidth="1"/>
    <col min="13327" max="13568" width="9" style="65"/>
    <col min="13569" max="13569" width="9.265625" style="65" customWidth="1"/>
    <col min="13570" max="13570" width="4.1328125" style="65" customWidth="1"/>
    <col min="13571" max="13571" width="9.1328125" style="65" customWidth="1"/>
    <col min="13572" max="13572" width="3.1328125" style="65" customWidth="1"/>
    <col min="13573" max="13573" width="9.1328125" style="65" customWidth="1"/>
    <col min="13574" max="13574" width="3.1328125" style="65" customWidth="1"/>
    <col min="13575" max="13575" width="8.73046875" style="65" customWidth="1"/>
    <col min="13576" max="13576" width="3.1328125" style="65" customWidth="1"/>
    <col min="13577" max="13577" width="9.1328125" style="65" customWidth="1"/>
    <col min="13578" max="13578" width="3.1328125" style="65" customWidth="1"/>
    <col min="13579" max="13579" width="9.1328125" style="65" customWidth="1"/>
    <col min="13580" max="13580" width="3.1328125" style="65" customWidth="1"/>
    <col min="13581" max="13581" width="11.1328125" style="65" customWidth="1"/>
    <col min="13582" max="13582" width="5.59765625" style="65" customWidth="1"/>
    <col min="13583" max="13824" width="9" style="65"/>
    <col min="13825" max="13825" width="9.265625" style="65" customWidth="1"/>
    <col min="13826" max="13826" width="4.1328125" style="65" customWidth="1"/>
    <col min="13827" max="13827" width="9.1328125" style="65" customWidth="1"/>
    <col min="13828" max="13828" width="3.1328125" style="65" customWidth="1"/>
    <col min="13829" max="13829" width="9.1328125" style="65" customWidth="1"/>
    <col min="13830" max="13830" width="3.1328125" style="65" customWidth="1"/>
    <col min="13831" max="13831" width="8.73046875" style="65" customWidth="1"/>
    <col min="13832" max="13832" width="3.1328125" style="65" customWidth="1"/>
    <col min="13833" max="13833" width="9.1328125" style="65" customWidth="1"/>
    <col min="13834" max="13834" width="3.1328125" style="65" customWidth="1"/>
    <col min="13835" max="13835" width="9.1328125" style="65" customWidth="1"/>
    <col min="13836" max="13836" width="3.1328125" style="65" customWidth="1"/>
    <col min="13837" max="13837" width="11.1328125" style="65" customWidth="1"/>
    <col min="13838" max="13838" width="5.59765625" style="65" customWidth="1"/>
    <col min="13839" max="14080" width="9" style="65"/>
    <col min="14081" max="14081" width="9.265625" style="65" customWidth="1"/>
    <col min="14082" max="14082" width="4.1328125" style="65" customWidth="1"/>
    <col min="14083" max="14083" width="9.1328125" style="65" customWidth="1"/>
    <col min="14084" max="14084" width="3.1328125" style="65" customWidth="1"/>
    <col min="14085" max="14085" width="9.1328125" style="65" customWidth="1"/>
    <col min="14086" max="14086" width="3.1328125" style="65" customWidth="1"/>
    <col min="14087" max="14087" width="8.73046875" style="65" customWidth="1"/>
    <col min="14088" max="14088" width="3.1328125" style="65" customWidth="1"/>
    <col min="14089" max="14089" width="9.1328125" style="65" customWidth="1"/>
    <col min="14090" max="14090" width="3.1328125" style="65" customWidth="1"/>
    <col min="14091" max="14091" width="9.1328125" style="65" customWidth="1"/>
    <col min="14092" max="14092" width="3.1328125" style="65" customWidth="1"/>
    <col min="14093" max="14093" width="11.1328125" style="65" customWidth="1"/>
    <col min="14094" max="14094" width="5.59765625" style="65" customWidth="1"/>
    <col min="14095" max="14336" width="9" style="65"/>
    <col min="14337" max="14337" width="9.265625" style="65" customWidth="1"/>
    <col min="14338" max="14338" width="4.1328125" style="65" customWidth="1"/>
    <col min="14339" max="14339" width="9.1328125" style="65" customWidth="1"/>
    <col min="14340" max="14340" width="3.1328125" style="65" customWidth="1"/>
    <col min="14341" max="14341" width="9.1328125" style="65" customWidth="1"/>
    <col min="14342" max="14342" width="3.1328125" style="65" customWidth="1"/>
    <col min="14343" max="14343" width="8.73046875" style="65" customWidth="1"/>
    <col min="14344" max="14344" width="3.1328125" style="65" customWidth="1"/>
    <col min="14345" max="14345" width="9.1328125" style="65" customWidth="1"/>
    <col min="14346" max="14346" width="3.1328125" style="65" customWidth="1"/>
    <col min="14347" max="14347" width="9.1328125" style="65" customWidth="1"/>
    <col min="14348" max="14348" width="3.1328125" style="65" customWidth="1"/>
    <col min="14349" max="14349" width="11.1328125" style="65" customWidth="1"/>
    <col min="14350" max="14350" width="5.59765625" style="65" customWidth="1"/>
    <col min="14351" max="14592" width="9" style="65"/>
    <col min="14593" max="14593" width="9.265625" style="65" customWidth="1"/>
    <col min="14594" max="14594" width="4.1328125" style="65" customWidth="1"/>
    <col min="14595" max="14595" width="9.1328125" style="65" customWidth="1"/>
    <col min="14596" max="14596" width="3.1328125" style="65" customWidth="1"/>
    <col min="14597" max="14597" width="9.1328125" style="65" customWidth="1"/>
    <col min="14598" max="14598" width="3.1328125" style="65" customWidth="1"/>
    <col min="14599" max="14599" width="8.73046875" style="65" customWidth="1"/>
    <col min="14600" max="14600" width="3.1328125" style="65" customWidth="1"/>
    <col min="14601" max="14601" width="9.1328125" style="65" customWidth="1"/>
    <col min="14602" max="14602" width="3.1328125" style="65" customWidth="1"/>
    <col min="14603" max="14603" width="9.1328125" style="65" customWidth="1"/>
    <col min="14604" max="14604" width="3.1328125" style="65" customWidth="1"/>
    <col min="14605" max="14605" width="11.1328125" style="65" customWidth="1"/>
    <col min="14606" max="14606" width="5.59765625" style="65" customWidth="1"/>
    <col min="14607" max="14848" width="9" style="65"/>
    <col min="14849" max="14849" width="9.265625" style="65" customWidth="1"/>
    <col min="14850" max="14850" width="4.1328125" style="65" customWidth="1"/>
    <col min="14851" max="14851" width="9.1328125" style="65" customWidth="1"/>
    <col min="14852" max="14852" width="3.1328125" style="65" customWidth="1"/>
    <col min="14853" max="14853" width="9.1328125" style="65" customWidth="1"/>
    <col min="14854" max="14854" width="3.1328125" style="65" customWidth="1"/>
    <col min="14855" max="14855" width="8.73046875" style="65" customWidth="1"/>
    <col min="14856" max="14856" width="3.1328125" style="65" customWidth="1"/>
    <col min="14857" max="14857" width="9.1328125" style="65" customWidth="1"/>
    <col min="14858" max="14858" width="3.1328125" style="65" customWidth="1"/>
    <col min="14859" max="14859" width="9.1328125" style="65" customWidth="1"/>
    <col min="14860" max="14860" width="3.1328125" style="65" customWidth="1"/>
    <col min="14861" max="14861" width="11.1328125" style="65" customWidth="1"/>
    <col min="14862" max="14862" width="5.59765625" style="65" customWidth="1"/>
    <col min="14863" max="15104" width="9" style="65"/>
    <col min="15105" max="15105" width="9.265625" style="65" customWidth="1"/>
    <col min="15106" max="15106" width="4.1328125" style="65" customWidth="1"/>
    <col min="15107" max="15107" width="9.1328125" style="65" customWidth="1"/>
    <col min="15108" max="15108" width="3.1328125" style="65" customWidth="1"/>
    <col min="15109" max="15109" width="9.1328125" style="65" customWidth="1"/>
    <col min="15110" max="15110" width="3.1328125" style="65" customWidth="1"/>
    <col min="15111" max="15111" width="8.73046875" style="65" customWidth="1"/>
    <col min="15112" max="15112" width="3.1328125" style="65" customWidth="1"/>
    <col min="15113" max="15113" width="9.1328125" style="65" customWidth="1"/>
    <col min="15114" max="15114" width="3.1328125" style="65" customWidth="1"/>
    <col min="15115" max="15115" width="9.1328125" style="65" customWidth="1"/>
    <col min="15116" max="15116" width="3.1328125" style="65" customWidth="1"/>
    <col min="15117" max="15117" width="11.1328125" style="65" customWidth="1"/>
    <col min="15118" max="15118" width="5.59765625" style="65" customWidth="1"/>
    <col min="15119" max="15360" width="9" style="65"/>
    <col min="15361" max="15361" width="9.265625" style="65" customWidth="1"/>
    <col min="15362" max="15362" width="4.1328125" style="65" customWidth="1"/>
    <col min="15363" max="15363" width="9.1328125" style="65" customWidth="1"/>
    <col min="15364" max="15364" width="3.1328125" style="65" customWidth="1"/>
    <col min="15365" max="15365" width="9.1328125" style="65" customWidth="1"/>
    <col min="15366" max="15366" width="3.1328125" style="65" customWidth="1"/>
    <col min="15367" max="15367" width="8.73046875" style="65" customWidth="1"/>
    <col min="15368" max="15368" width="3.1328125" style="65" customWidth="1"/>
    <col min="15369" max="15369" width="9.1328125" style="65" customWidth="1"/>
    <col min="15370" max="15370" width="3.1328125" style="65" customWidth="1"/>
    <col min="15371" max="15371" width="9.1328125" style="65" customWidth="1"/>
    <col min="15372" max="15372" width="3.1328125" style="65" customWidth="1"/>
    <col min="15373" max="15373" width="11.1328125" style="65" customWidth="1"/>
    <col min="15374" max="15374" width="5.59765625" style="65" customWidth="1"/>
    <col min="15375" max="15616" width="9" style="65"/>
    <col min="15617" max="15617" width="9.265625" style="65" customWidth="1"/>
    <col min="15618" max="15618" width="4.1328125" style="65" customWidth="1"/>
    <col min="15619" max="15619" width="9.1328125" style="65" customWidth="1"/>
    <col min="15620" max="15620" width="3.1328125" style="65" customWidth="1"/>
    <col min="15621" max="15621" width="9.1328125" style="65" customWidth="1"/>
    <col min="15622" max="15622" width="3.1328125" style="65" customWidth="1"/>
    <col min="15623" max="15623" width="8.73046875" style="65" customWidth="1"/>
    <col min="15624" max="15624" width="3.1328125" style="65" customWidth="1"/>
    <col min="15625" max="15625" width="9.1328125" style="65" customWidth="1"/>
    <col min="15626" max="15626" width="3.1328125" style="65" customWidth="1"/>
    <col min="15627" max="15627" width="9.1328125" style="65" customWidth="1"/>
    <col min="15628" max="15628" width="3.1328125" style="65" customWidth="1"/>
    <col min="15629" max="15629" width="11.1328125" style="65" customWidth="1"/>
    <col min="15630" max="15630" width="5.59765625" style="65" customWidth="1"/>
    <col min="15631" max="15872" width="9" style="65"/>
    <col min="15873" max="15873" width="9.265625" style="65" customWidth="1"/>
    <col min="15874" max="15874" width="4.1328125" style="65" customWidth="1"/>
    <col min="15875" max="15875" width="9.1328125" style="65" customWidth="1"/>
    <col min="15876" max="15876" width="3.1328125" style="65" customWidth="1"/>
    <col min="15877" max="15877" width="9.1328125" style="65" customWidth="1"/>
    <col min="15878" max="15878" width="3.1328125" style="65" customWidth="1"/>
    <col min="15879" max="15879" width="8.73046875" style="65" customWidth="1"/>
    <col min="15880" max="15880" width="3.1328125" style="65" customWidth="1"/>
    <col min="15881" max="15881" width="9.1328125" style="65" customWidth="1"/>
    <col min="15882" max="15882" width="3.1328125" style="65" customWidth="1"/>
    <col min="15883" max="15883" width="9.1328125" style="65" customWidth="1"/>
    <col min="15884" max="15884" width="3.1328125" style="65" customWidth="1"/>
    <col min="15885" max="15885" width="11.1328125" style="65" customWidth="1"/>
    <col min="15886" max="15886" width="5.59765625" style="65" customWidth="1"/>
    <col min="15887" max="16128" width="9" style="65"/>
    <col min="16129" max="16129" width="9.265625" style="65" customWidth="1"/>
    <col min="16130" max="16130" width="4.1328125" style="65" customWidth="1"/>
    <col min="16131" max="16131" width="9.1328125" style="65" customWidth="1"/>
    <col min="16132" max="16132" width="3.1328125" style="65" customWidth="1"/>
    <col min="16133" max="16133" width="9.1328125" style="65" customWidth="1"/>
    <col min="16134" max="16134" width="3.1328125" style="65" customWidth="1"/>
    <col min="16135" max="16135" width="8.73046875" style="65" customWidth="1"/>
    <col min="16136" max="16136" width="3.1328125" style="65" customWidth="1"/>
    <col min="16137" max="16137" width="9.1328125" style="65" customWidth="1"/>
    <col min="16138" max="16138" width="3.1328125" style="65" customWidth="1"/>
    <col min="16139" max="16139" width="9.1328125" style="65" customWidth="1"/>
    <col min="16140" max="16140" width="3.1328125" style="65" customWidth="1"/>
    <col min="16141" max="16141" width="11.1328125" style="65" customWidth="1"/>
    <col min="16142" max="16142" width="5.59765625" style="65" customWidth="1"/>
    <col min="16143" max="16384" width="9" style="65"/>
  </cols>
  <sheetData>
    <row r="1" spans="1:17" ht="24" customHeight="1" x14ac:dyDescent="0.25">
      <c r="C1" s="485" t="s">
        <v>22</v>
      </c>
      <c r="D1" s="485"/>
      <c r="E1" s="485"/>
      <c r="F1" s="485"/>
      <c r="G1" s="485"/>
      <c r="H1" s="485"/>
      <c r="I1" s="485"/>
      <c r="J1" s="485"/>
      <c r="K1" s="485"/>
      <c r="M1" s="486"/>
      <c r="N1" s="486"/>
    </row>
    <row r="2" spans="1:17" ht="35.25" customHeight="1" x14ac:dyDescent="0.25">
      <c r="A2" s="63" t="s">
        <v>23</v>
      </c>
      <c r="B2" s="501" t="s">
        <v>51</v>
      </c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501"/>
      <c r="N2" s="501"/>
    </row>
    <row r="3" spans="1:17" ht="24" customHeight="1" x14ac:dyDescent="0.25">
      <c r="A3" s="63" t="s">
        <v>24</v>
      </c>
      <c r="B3" s="487">
        <v>2017</v>
      </c>
      <c r="C3" s="487"/>
      <c r="D3" s="66" t="s">
        <v>25</v>
      </c>
      <c r="E3" s="66"/>
      <c r="F3" s="66" t="s">
        <v>26</v>
      </c>
      <c r="G3" s="66"/>
      <c r="H3" s="66" t="s">
        <v>27</v>
      </c>
      <c r="I3" s="66"/>
      <c r="J3" s="66" t="s">
        <v>28</v>
      </c>
      <c r="K3" s="66"/>
      <c r="L3" s="66" t="s">
        <v>29</v>
      </c>
      <c r="M3" s="66" t="s">
        <v>30</v>
      </c>
    </row>
    <row r="4" spans="1:17" ht="24" customHeight="1" x14ac:dyDescent="0.25">
      <c r="A4" s="63" t="s">
        <v>31</v>
      </c>
      <c r="B4" s="488"/>
      <c r="C4" s="489"/>
      <c r="D4" s="489"/>
      <c r="E4" s="489"/>
      <c r="F4" s="489"/>
      <c r="G4" s="489"/>
      <c r="H4" s="489"/>
      <c r="I4" s="489"/>
      <c r="J4" s="489"/>
      <c r="K4" s="489"/>
      <c r="L4" s="489"/>
    </row>
    <row r="5" spans="1:17" ht="24" customHeight="1" x14ac:dyDescent="0.25">
      <c r="A5" s="63" t="s">
        <v>32</v>
      </c>
      <c r="C5" s="487"/>
      <c r="D5" s="487"/>
      <c r="E5" s="487"/>
      <c r="F5" s="487"/>
      <c r="G5" s="63" t="s">
        <v>18</v>
      </c>
      <c r="H5" s="487"/>
      <c r="I5" s="487"/>
      <c r="J5" s="487"/>
      <c r="K5" s="487"/>
    </row>
    <row r="6" spans="1:17" ht="24" customHeight="1" x14ac:dyDescent="0.25">
      <c r="A6" s="63" t="s">
        <v>33</v>
      </c>
      <c r="B6" s="63" t="s">
        <v>52</v>
      </c>
      <c r="E6" s="490"/>
      <c r="F6" s="490"/>
      <c r="G6" s="75" t="s">
        <v>34</v>
      </c>
      <c r="H6" s="491"/>
      <c r="I6" s="491"/>
    </row>
    <row r="7" spans="1:17" ht="24" customHeight="1" x14ac:dyDescent="0.25">
      <c r="B7" s="63" t="s">
        <v>54</v>
      </c>
      <c r="E7" s="490"/>
      <c r="F7" s="490"/>
      <c r="G7" s="75" t="s">
        <v>34</v>
      </c>
      <c r="H7" s="490"/>
      <c r="I7" s="490"/>
    </row>
    <row r="8" spans="1:17" ht="24" customHeight="1" x14ac:dyDescent="0.25">
      <c r="B8" s="63" t="s">
        <v>53</v>
      </c>
      <c r="E8" s="487"/>
      <c r="F8" s="487"/>
      <c r="G8" s="67" t="s">
        <v>34</v>
      </c>
      <c r="H8" s="487"/>
      <c r="I8" s="487"/>
      <c r="Q8" s="76"/>
    </row>
    <row r="9" spans="1:17" ht="24" customHeight="1" x14ac:dyDescent="0.25">
      <c r="B9" s="63" t="s">
        <v>35</v>
      </c>
      <c r="E9" s="492"/>
      <c r="F9" s="492"/>
      <c r="G9" s="77" t="s">
        <v>55</v>
      </c>
      <c r="H9" s="492"/>
      <c r="I9" s="492"/>
    </row>
    <row r="10" spans="1:17" ht="18" customHeight="1" x14ac:dyDescent="0.25">
      <c r="B10" s="63"/>
    </row>
    <row r="11" spans="1:17" ht="26.25" customHeight="1" x14ac:dyDescent="0.25">
      <c r="A11" s="486" t="s">
        <v>36</v>
      </c>
      <c r="B11" s="486"/>
      <c r="C11" s="487"/>
      <c r="D11" s="487"/>
      <c r="E11" s="487"/>
      <c r="F11" s="487"/>
      <c r="G11" s="487"/>
      <c r="H11" s="486" t="s">
        <v>37</v>
      </c>
      <c r="I11" s="486"/>
      <c r="J11" s="487"/>
      <c r="K11" s="487"/>
      <c r="L11" s="487"/>
      <c r="M11" s="487"/>
    </row>
    <row r="12" spans="1:17" ht="26.25" customHeight="1" x14ac:dyDescent="0.25">
      <c r="A12" s="486" t="s">
        <v>38</v>
      </c>
      <c r="B12" s="486"/>
      <c r="C12" s="489"/>
      <c r="D12" s="489"/>
      <c r="E12" s="489"/>
      <c r="F12" s="489"/>
      <c r="G12" s="489"/>
      <c r="H12" s="486" t="s">
        <v>37</v>
      </c>
      <c r="I12" s="486"/>
      <c r="J12" s="487"/>
      <c r="K12" s="487"/>
      <c r="L12" s="487"/>
      <c r="M12" s="487"/>
    </row>
    <row r="13" spans="1:17" ht="20.25" customHeight="1" x14ac:dyDescent="0.25">
      <c r="A13" s="63" t="s">
        <v>39</v>
      </c>
    </row>
    <row r="14" spans="1:17" s="70" customFormat="1" ht="24" customHeight="1" x14ac:dyDescent="0.25">
      <c r="A14" s="68"/>
      <c r="B14" s="493" t="s">
        <v>40</v>
      </c>
      <c r="C14" s="493"/>
      <c r="D14" s="493" t="s">
        <v>41</v>
      </c>
      <c r="E14" s="493"/>
      <c r="F14" s="493"/>
      <c r="G14" s="69" t="s">
        <v>42</v>
      </c>
      <c r="H14" s="493" t="s">
        <v>43</v>
      </c>
      <c r="I14" s="493"/>
      <c r="J14" s="493"/>
      <c r="K14" s="494" t="s">
        <v>44</v>
      </c>
      <c r="L14" s="495"/>
      <c r="M14" s="495"/>
      <c r="N14" s="496"/>
    </row>
    <row r="15" spans="1:17" ht="24" customHeight="1" x14ac:dyDescent="0.25">
      <c r="A15" s="68">
        <v>1</v>
      </c>
      <c r="B15" s="497"/>
      <c r="C15" s="497"/>
      <c r="D15" s="497"/>
      <c r="E15" s="497"/>
      <c r="F15" s="497"/>
      <c r="G15" s="71"/>
      <c r="H15" s="497"/>
      <c r="I15" s="497"/>
      <c r="J15" s="497"/>
      <c r="K15" s="497"/>
      <c r="L15" s="497"/>
      <c r="M15" s="497"/>
      <c r="N15" s="71"/>
    </row>
    <row r="16" spans="1:17" ht="24" customHeight="1" x14ac:dyDescent="0.25">
      <c r="A16" s="68">
        <v>2</v>
      </c>
      <c r="B16" s="497"/>
      <c r="C16" s="497"/>
      <c r="D16" s="497"/>
      <c r="E16" s="497"/>
      <c r="F16" s="497"/>
      <c r="G16" s="71"/>
      <c r="H16" s="497"/>
      <c r="I16" s="497"/>
      <c r="J16" s="497"/>
      <c r="K16" s="497"/>
      <c r="L16" s="497"/>
      <c r="M16" s="497"/>
      <c r="N16" s="71"/>
    </row>
    <row r="17" spans="1:25" ht="24" customHeight="1" x14ac:dyDescent="0.25">
      <c r="A17" s="68">
        <v>3</v>
      </c>
      <c r="B17" s="497"/>
      <c r="C17" s="497"/>
      <c r="D17" s="497"/>
      <c r="E17" s="497"/>
      <c r="F17" s="497"/>
      <c r="G17" s="71"/>
      <c r="H17" s="497"/>
      <c r="I17" s="497"/>
      <c r="J17" s="497"/>
      <c r="K17" s="497"/>
      <c r="L17" s="497"/>
      <c r="M17" s="497"/>
      <c r="N17" s="71"/>
    </row>
    <row r="18" spans="1:25" ht="24" customHeight="1" x14ac:dyDescent="0.25">
      <c r="A18" s="68">
        <v>4</v>
      </c>
      <c r="B18" s="497"/>
      <c r="C18" s="497"/>
      <c r="D18" s="497"/>
      <c r="E18" s="497"/>
      <c r="F18" s="497"/>
      <c r="G18" s="71"/>
      <c r="H18" s="497"/>
      <c r="I18" s="497"/>
      <c r="J18" s="497"/>
      <c r="K18" s="497"/>
      <c r="L18" s="497"/>
      <c r="M18" s="497"/>
      <c r="N18" s="71"/>
      <c r="Y18" s="65" t="s">
        <v>172</v>
      </c>
    </row>
    <row r="19" spans="1:25" ht="24" customHeight="1" x14ac:dyDescent="0.25">
      <c r="A19" s="68">
        <v>5</v>
      </c>
      <c r="B19" s="497"/>
      <c r="C19" s="497"/>
      <c r="D19" s="497"/>
      <c r="E19" s="497"/>
      <c r="F19" s="497"/>
      <c r="G19" s="71"/>
      <c r="H19" s="497"/>
      <c r="I19" s="497"/>
      <c r="J19" s="497"/>
      <c r="K19" s="497"/>
      <c r="L19" s="497"/>
      <c r="M19" s="497"/>
      <c r="N19" s="71"/>
    </row>
    <row r="20" spans="1:25" ht="18.75" customHeight="1" x14ac:dyDescent="0.25">
      <c r="A20" s="63" t="s">
        <v>4</v>
      </c>
    </row>
    <row r="21" spans="1:25" s="70" customFormat="1" ht="24" customHeight="1" x14ac:dyDescent="0.25">
      <c r="A21" s="68"/>
      <c r="B21" s="493" t="s">
        <v>40</v>
      </c>
      <c r="C21" s="493"/>
      <c r="D21" s="493" t="s">
        <v>41</v>
      </c>
      <c r="E21" s="493"/>
      <c r="F21" s="493"/>
      <c r="G21" s="69" t="s">
        <v>42</v>
      </c>
      <c r="H21" s="493" t="s">
        <v>43</v>
      </c>
      <c r="I21" s="493"/>
      <c r="J21" s="493"/>
      <c r="K21" s="494" t="s">
        <v>44</v>
      </c>
      <c r="L21" s="495"/>
      <c r="M21" s="495"/>
      <c r="N21" s="496"/>
    </row>
    <row r="22" spans="1:25" ht="24" customHeight="1" x14ac:dyDescent="0.25">
      <c r="A22" s="68">
        <v>1</v>
      </c>
      <c r="B22" s="497"/>
      <c r="C22" s="497"/>
      <c r="D22" s="497"/>
      <c r="E22" s="497"/>
      <c r="F22" s="497"/>
      <c r="G22" s="71"/>
      <c r="H22" s="497"/>
      <c r="I22" s="497"/>
      <c r="J22" s="497"/>
      <c r="K22" s="497"/>
      <c r="L22" s="497"/>
      <c r="M22" s="497"/>
      <c r="N22" s="71"/>
    </row>
    <row r="23" spans="1:25" ht="24" customHeight="1" x14ac:dyDescent="0.25">
      <c r="A23" s="68">
        <v>2</v>
      </c>
      <c r="B23" s="497"/>
      <c r="C23" s="497"/>
      <c r="D23" s="497"/>
      <c r="E23" s="497"/>
      <c r="F23" s="497"/>
      <c r="G23" s="71"/>
      <c r="H23" s="497"/>
      <c r="I23" s="497"/>
      <c r="J23" s="497"/>
      <c r="K23" s="497"/>
      <c r="L23" s="497"/>
      <c r="M23" s="497"/>
      <c r="N23" s="71"/>
    </row>
    <row r="24" spans="1:25" ht="24" customHeight="1" x14ac:dyDescent="0.25">
      <c r="A24" s="68">
        <v>3</v>
      </c>
      <c r="B24" s="497"/>
      <c r="C24" s="497"/>
      <c r="D24" s="497"/>
      <c r="E24" s="497"/>
      <c r="F24" s="497"/>
      <c r="G24" s="71"/>
      <c r="H24" s="497"/>
      <c r="I24" s="497"/>
      <c r="J24" s="497"/>
      <c r="K24" s="497"/>
      <c r="L24" s="497"/>
      <c r="M24" s="497"/>
      <c r="N24" s="71"/>
    </row>
    <row r="25" spans="1:25" ht="24" customHeight="1" x14ac:dyDescent="0.25">
      <c r="A25" s="72" t="s">
        <v>45</v>
      </c>
    </row>
    <row r="26" spans="1:25" ht="66" customHeight="1" x14ac:dyDescent="0.25">
      <c r="A26" s="506"/>
      <c r="B26" s="507"/>
      <c r="C26" s="507"/>
      <c r="D26" s="507"/>
      <c r="E26" s="507"/>
      <c r="F26" s="507"/>
      <c r="G26" s="507"/>
      <c r="H26" s="507"/>
      <c r="I26" s="507"/>
      <c r="J26" s="507"/>
      <c r="K26" s="507"/>
      <c r="L26" s="507"/>
      <c r="M26" s="507"/>
      <c r="N26" s="73"/>
    </row>
    <row r="27" spans="1:25" ht="32.25" customHeight="1" x14ac:dyDescent="0.25">
      <c r="A27" s="72" t="s">
        <v>46</v>
      </c>
    </row>
    <row r="28" spans="1:25" ht="24" customHeight="1" x14ac:dyDescent="0.25">
      <c r="A28" s="63">
        <v>2017</v>
      </c>
      <c r="B28" s="64" t="s">
        <v>25</v>
      </c>
      <c r="D28" s="64" t="s">
        <v>26</v>
      </c>
      <c r="F28" s="64" t="s">
        <v>27</v>
      </c>
    </row>
    <row r="29" spans="1:25" ht="30" customHeight="1" x14ac:dyDescent="0.25">
      <c r="E29" s="64" t="s">
        <v>47</v>
      </c>
      <c r="G29" s="487"/>
      <c r="H29" s="487"/>
      <c r="I29" s="487"/>
      <c r="J29" s="487"/>
      <c r="K29" s="487"/>
      <c r="L29" s="487"/>
    </row>
    <row r="30" spans="1:25" ht="24" customHeight="1" x14ac:dyDescent="0.25">
      <c r="C30" s="485" t="s">
        <v>48</v>
      </c>
      <c r="D30" s="485"/>
      <c r="E30" s="485"/>
      <c r="F30" s="485"/>
      <c r="G30" s="485"/>
      <c r="H30" s="485"/>
      <c r="I30" s="485"/>
      <c r="J30" s="485"/>
      <c r="K30" s="485"/>
      <c r="M30" s="486"/>
      <c r="N30" s="486"/>
    </row>
    <row r="31" spans="1:25" ht="33.75" customHeight="1" x14ac:dyDescent="0.25">
      <c r="A31" s="63" t="s">
        <v>23</v>
      </c>
      <c r="B31" s="501" t="s">
        <v>51</v>
      </c>
      <c r="C31" s="501"/>
      <c r="D31" s="501"/>
      <c r="E31" s="501"/>
      <c r="F31" s="501"/>
      <c r="G31" s="501"/>
      <c r="H31" s="501"/>
      <c r="I31" s="501"/>
      <c r="J31" s="501"/>
      <c r="K31" s="501"/>
      <c r="L31" s="501"/>
      <c r="M31" s="501"/>
      <c r="N31" s="501"/>
    </row>
    <row r="32" spans="1:25" ht="24" customHeight="1" x14ac:dyDescent="0.25">
      <c r="A32" s="63" t="s">
        <v>24</v>
      </c>
      <c r="B32" s="489">
        <v>2017</v>
      </c>
      <c r="C32" s="489"/>
      <c r="D32" s="74" t="s">
        <v>25</v>
      </c>
      <c r="E32" s="74"/>
      <c r="F32" s="74" t="s">
        <v>26</v>
      </c>
      <c r="G32" s="74"/>
      <c r="H32" s="74" t="s">
        <v>27</v>
      </c>
      <c r="I32" s="74"/>
      <c r="J32" s="74" t="s">
        <v>28</v>
      </c>
      <c r="K32" s="74"/>
      <c r="L32" s="74" t="s">
        <v>29</v>
      </c>
      <c r="M32" s="74" t="s">
        <v>49</v>
      </c>
    </row>
    <row r="33" spans="1:14" ht="24" customHeight="1" x14ac:dyDescent="0.25">
      <c r="A33" s="63" t="s">
        <v>31</v>
      </c>
      <c r="B33" s="489"/>
      <c r="C33" s="489"/>
      <c r="D33" s="489"/>
      <c r="E33" s="489"/>
      <c r="F33" s="489"/>
      <c r="G33" s="489"/>
      <c r="H33" s="489"/>
      <c r="I33" s="489"/>
      <c r="J33" s="489"/>
      <c r="K33" s="489"/>
      <c r="L33" s="489"/>
    </row>
    <row r="34" spans="1:14" ht="24" customHeight="1" x14ac:dyDescent="0.25">
      <c r="A34" s="63" t="s">
        <v>32</v>
      </c>
      <c r="C34" s="487"/>
      <c r="D34" s="487"/>
      <c r="E34" s="487"/>
      <c r="F34" s="487"/>
      <c r="G34" s="63" t="s">
        <v>18</v>
      </c>
      <c r="H34" s="487"/>
      <c r="I34" s="487"/>
      <c r="J34" s="487"/>
      <c r="K34" s="487"/>
    </row>
    <row r="35" spans="1:14" ht="24" customHeight="1" x14ac:dyDescent="0.25">
      <c r="C35" s="75"/>
      <c r="D35" s="75"/>
      <c r="E35" s="75"/>
      <c r="F35" s="75"/>
      <c r="G35" s="63"/>
      <c r="H35" s="75"/>
      <c r="I35" s="75"/>
      <c r="J35" s="75"/>
      <c r="K35" s="75"/>
    </row>
    <row r="36" spans="1:14" ht="24" customHeight="1" x14ac:dyDescent="0.25">
      <c r="A36" s="502" t="s">
        <v>50</v>
      </c>
      <c r="B36" s="502"/>
      <c r="C36" s="502"/>
      <c r="D36" s="502"/>
      <c r="E36" s="502"/>
      <c r="F36" s="502"/>
      <c r="G36" s="502"/>
      <c r="H36" s="75"/>
      <c r="I36" s="75"/>
      <c r="J36" s="75"/>
      <c r="K36" s="75"/>
    </row>
    <row r="37" spans="1:14" ht="230.25" customHeight="1" x14ac:dyDescent="0.25">
      <c r="A37" s="503"/>
      <c r="B37" s="504"/>
      <c r="C37" s="504"/>
      <c r="D37" s="504"/>
      <c r="E37" s="504"/>
      <c r="F37" s="504"/>
      <c r="G37" s="504"/>
      <c r="H37" s="504"/>
      <c r="I37" s="504"/>
      <c r="J37" s="504"/>
      <c r="K37" s="504"/>
      <c r="L37" s="504"/>
      <c r="M37" s="504"/>
      <c r="N37" s="505"/>
    </row>
    <row r="38" spans="1:14" ht="224.25" customHeight="1" x14ac:dyDescent="0.25">
      <c r="A38" s="498"/>
      <c r="B38" s="499"/>
      <c r="C38" s="499"/>
      <c r="D38" s="499"/>
      <c r="E38" s="499"/>
      <c r="F38" s="499"/>
      <c r="G38" s="499"/>
      <c r="H38" s="499"/>
      <c r="I38" s="499"/>
      <c r="J38" s="499"/>
      <c r="K38" s="499"/>
      <c r="L38" s="499"/>
      <c r="M38" s="499"/>
      <c r="N38" s="500"/>
    </row>
    <row r="39" spans="1:14" ht="32.25" customHeight="1" x14ac:dyDescent="0.25">
      <c r="A39" s="72" t="s">
        <v>46</v>
      </c>
    </row>
    <row r="40" spans="1:14" ht="24" customHeight="1" x14ac:dyDescent="0.25">
      <c r="A40" s="63">
        <v>2017</v>
      </c>
      <c r="B40" s="64" t="s">
        <v>25</v>
      </c>
      <c r="D40" s="64" t="s">
        <v>26</v>
      </c>
      <c r="F40" s="64" t="s">
        <v>27</v>
      </c>
    </row>
    <row r="41" spans="1:14" ht="30" customHeight="1" x14ac:dyDescent="0.25">
      <c r="E41" s="64" t="s">
        <v>47</v>
      </c>
      <c r="G41" s="487"/>
      <c r="H41" s="487"/>
      <c r="I41" s="487"/>
      <c r="J41" s="487"/>
      <c r="K41" s="487"/>
      <c r="L41" s="487"/>
    </row>
  </sheetData>
  <mergeCells count="76">
    <mergeCell ref="G41:L41"/>
    <mergeCell ref="B2:N2"/>
    <mergeCell ref="E7:F7"/>
    <mergeCell ref="H7:I7"/>
    <mergeCell ref="B31:N31"/>
    <mergeCell ref="B32:C32"/>
    <mergeCell ref="B33:L33"/>
    <mergeCell ref="C34:F34"/>
    <mergeCell ref="H34:K34"/>
    <mergeCell ref="A36:G36"/>
    <mergeCell ref="A37:N37"/>
    <mergeCell ref="A26:M26"/>
    <mergeCell ref="G29:L29"/>
    <mergeCell ref="C30:K30"/>
    <mergeCell ref="M30:N30"/>
    <mergeCell ref="B24:C24"/>
    <mergeCell ref="D24:F24"/>
    <mergeCell ref="H24:J24"/>
    <mergeCell ref="K24:M24"/>
    <mergeCell ref="A38:N38"/>
    <mergeCell ref="B22:C22"/>
    <mergeCell ref="D22:F22"/>
    <mergeCell ref="H22:J22"/>
    <mergeCell ref="K22:M22"/>
    <mergeCell ref="B23:C23"/>
    <mergeCell ref="D23:F23"/>
    <mergeCell ref="H23:J23"/>
    <mergeCell ref="K23:M23"/>
    <mergeCell ref="B19:C19"/>
    <mergeCell ref="D19:F19"/>
    <mergeCell ref="H19:J19"/>
    <mergeCell ref="K19:M19"/>
    <mergeCell ref="B21:C21"/>
    <mergeCell ref="D21:F21"/>
    <mergeCell ref="H21:J21"/>
    <mergeCell ref="K21:N21"/>
    <mergeCell ref="B17:C17"/>
    <mergeCell ref="D17:F17"/>
    <mergeCell ref="H17:J17"/>
    <mergeCell ref="K17:M17"/>
    <mergeCell ref="B18:C18"/>
    <mergeCell ref="D18:F18"/>
    <mergeCell ref="H18:J18"/>
    <mergeCell ref="K18:M18"/>
    <mergeCell ref="B15:C15"/>
    <mergeCell ref="D15:F15"/>
    <mergeCell ref="H15:J15"/>
    <mergeCell ref="K15:M15"/>
    <mergeCell ref="B16:C16"/>
    <mergeCell ref="D16:F16"/>
    <mergeCell ref="H16:J16"/>
    <mergeCell ref="K16:M16"/>
    <mergeCell ref="A12:B12"/>
    <mergeCell ref="C12:G12"/>
    <mergeCell ref="H12:I12"/>
    <mergeCell ref="J12:M12"/>
    <mergeCell ref="B14:C14"/>
    <mergeCell ref="D14:F14"/>
    <mergeCell ref="H14:J14"/>
    <mergeCell ref="K14:N14"/>
    <mergeCell ref="C1:K1"/>
    <mergeCell ref="M1:N1"/>
    <mergeCell ref="B3:C3"/>
    <mergeCell ref="B4:L4"/>
    <mergeCell ref="J11:M11"/>
    <mergeCell ref="C5:F5"/>
    <mergeCell ref="H5:K5"/>
    <mergeCell ref="E6:F6"/>
    <mergeCell ref="H6:I6"/>
    <mergeCell ref="E8:F8"/>
    <mergeCell ref="H8:I8"/>
    <mergeCell ref="E9:F9"/>
    <mergeCell ref="H9:I9"/>
    <mergeCell ref="A11:B11"/>
    <mergeCell ref="C11:G11"/>
    <mergeCell ref="H11:I11"/>
  </mergeCells>
  <phoneticPr fontId="2"/>
  <pageMargins left="0.86458333333333337" right="0.40625" top="0.75" bottom="0.75" header="0.3" footer="0.3"/>
  <pageSetup paperSize="9" orientation="portrait" horizontalDpi="300" verticalDpi="0" r:id="rId1"/>
  <headerFooter>
    <oddHeader>&amp;R（様式８-&amp;P）</oddHeader>
  </headerFooter>
  <rowBreaks count="1" manualBreakCount="1">
    <brk id="29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O32"/>
  <sheetViews>
    <sheetView view="pageBreakPreview" zoomScale="60" zoomScaleNormal="50" zoomScalePageLayoutView="75" workbookViewId="0">
      <selection activeCell="W3" sqref="W3"/>
    </sheetView>
  </sheetViews>
  <sheetFormatPr defaultRowHeight="12.75" x14ac:dyDescent="0.25"/>
  <cols>
    <col min="1" max="1" width="4.46484375" style="1" bestFit="1" customWidth="1"/>
    <col min="2" max="2" width="11.1328125" style="1" bestFit="1" customWidth="1"/>
    <col min="3" max="3" width="13.1328125" style="1" customWidth="1"/>
    <col min="4" max="4" width="11.86328125" style="1" customWidth="1"/>
    <col min="5" max="5" width="11" style="1" customWidth="1"/>
    <col min="6" max="14" width="9.06640625" style="1"/>
    <col min="15" max="15" width="3" style="1" customWidth="1"/>
    <col min="16" max="16384" width="9.06640625" style="1"/>
  </cols>
  <sheetData>
    <row r="1" spans="1:14" ht="50.1" customHeight="1" x14ac:dyDescent="0.25">
      <c r="B1" s="514" t="s">
        <v>168</v>
      </c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</row>
    <row r="2" spans="1:14" ht="39.75" customHeight="1" thickBot="1" x14ac:dyDescent="0.3">
      <c r="B2" s="515" t="s">
        <v>76</v>
      </c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</row>
    <row r="3" spans="1:14" ht="50.1" customHeight="1" x14ac:dyDescent="0.25">
      <c r="B3" s="516" t="s">
        <v>77</v>
      </c>
      <c r="C3" s="517"/>
      <c r="D3" s="517"/>
      <c r="E3" s="517"/>
      <c r="F3" s="517"/>
      <c r="G3" s="518" t="s">
        <v>166</v>
      </c>
      <c r="H3" s="519"/>
      <c r="I3" s="519"/>
      <c r="J3" s="519"/>
      <c r="K3" s="519"/>
      <c r="L3" s="519"/>
      <c r="M3" s="519"/>
      <c r="N3" s="520"/>
    </row>
    <row r="4" spans="1:14" ht="50.1" customHeight="1" thickBot="1" x14ac:dyDescent="0.3">
      <c r="B4" s="521"/>
      <c r="C4" s="522"/>
      <c r="D4" s="522"/>
      <c r="E4" s="522"/>
      <c r="F4" s="522"/>
      <c r="G4" s="523" t="s">
        <v>153</v>
      </c>
      <c r="H4" s="524"/>
      <c r="I4" s="524"/>
      <c r="J4" s="524"/>
      <c r="K4" s="524"/>
      <c r="L4" s="524"/>
      <c r="M4" s="524"/>
      <c r="N4" s="525"/>
    </row>
    <row r="5" spans="1:14" ht="35.1" customHeight="1" x14ac:dyDescent="0.25">
      <c r="B5" s="526" t="s">
        <v>78</v>
      </c>
      <c r="C5" s="509" t="s">
        <v>79</v>
      </c>
      <c r="D5" s="509"/>
      <c r="E5" s="528"/>
      <c r="F5" s="508" t="s">
        <v>80</v>
      </c>
      <c r="G5" s="509"/>
      <c r="H5" s="528"/>
      <c r="I5" s="508" t="s">
        <v>81</v>
      </c>
      <c r="J5" s="509"/>
      <c r="K5" s="528"/>
      <c r="L5" s="508" t="s">
        <v>94</v>
      </c>
      <c r="M5" s="509"/>
      <c r="N5" s="510"/>
    </row>
    <row r="6" spans="1:14" ht="35.1" customHeight="1" x14ac:dyDescent="0.25">
      <c r="B6" s="527"/>
      <c r="C6" s="529"/>
      <c r="D6" s="529"/>
      <c r="E6" s="530"/>
      <c r="F6" s="95" t="s">
        <v>82</v>
      </c>
      <c r="G6" s="130" t="s">
        <v>83</v>
      </c>
      <c r="H6" s="131" t="s">
        <v>84</v>
      </c>
      <c r="I6" s="95" t="s">
        <v>82</v>
      </c>
      <c r="J6" s="130" t="s">
        <v>83</v>
      </c>
      <c r="K6" s="131" t="s">
        <v>84</v>
      </c>
      <c r="L6" s="95" t="s">
        <v>82</v>
      </c>
      <c r="M6" s="130" t="s">
        <v>83</v>
      </c>
      <c r="N6" s="98" t="s">
        <v>84</v>
      </c>
    </row>
    <row r="7" spans="1:14" ht="35.1" customHeight="1" x14ac:dyDescent="0.25">
      <c r="A7" s="1">
        <v>1</v>
      </c>
      <c r="B7" s="99"/>
      <c r="C7" s="511"/>
      <c r="D7" s="512"/>
      <c r="E7" s="513"/>
      <c r="F7" s="145"/>
      <c r="G7" s="146"/>
      <c r="H7" s="147"/>
      <c r="I7" s="145"/>
      <c r="J7" s="146"/>
      <c r="K7" s="147"/>
      <c r="L7" s="145"/>
      <c r="M7" s="146"/>
      <c r="N7" s="148"/>
    </row>
    <row r="8" spans="1:14" ht="35.1" customHeight="1" x14ac:dyDescent="0.25">
      <c r="A8" s="1">
        <v>2</v>
      </c>
      <c r="B8" s="144"/>
      <c r="C8" s="511"/>
      <c r="D8" s="512"/>
      <c r="E8" s="513"/>
      <c r="F8" s="145"/>
      <c r="G8" s="146"/>
      <c r="H8" s="147"/>
      <c r="I8" s="145"/>
      <c r="J8" s="146"/>
      <c r="K8" s="147"/>
      <c r="L8" s="145"/>
      <c r="M8" s="146"/>
      <c r="N8" s="148"/>
    </row>
    <row r="9" spans="1:14" ht="35.1" customHeight="1" x14ac:dyDescent="0.25">
      <c r="A9" s="1">
        <v>3</v>
      </c>
      <c r="B9" s="144"/>
      <c r="C9" s="511"/>
      <c r="D9" s="512"/>
      <c r="E9" s="513"/>
      <c r="F9" s="145"/>
      <c r="G9" s="146"/>
      <c r="H9" s="147"/>
      <c r="I9" s="145"/>
      <c r="J9" s="146"/>
      <c r="K9" s="147"/>
      <c r="L9" s="145"/>
      <c r="M9" s="146"/>
      <c r="N9" s="148"/>
    </row>
    <row r="10" spans="1:14" ht="35.1" customHeight="1" x14ac:dyDescent="0.25">
      <c r="A10" s="1">
        <v>4</v>
      </c>
      <c r="B10" s="144"/>
      <c r="C10" s="511"/>
      <c r="D10" s="512"/>
      <c r="E10" s="513"/>
      <c r="F10" s="145"/>
      <c r="G10" s="146"/>
      <c r="H10" s="147"/>
      <c r="I10" s="145"/>
      <c r="J10" s="146"/>
      <c r="K10" s="147"/>
      <c r="L10" s="145"/>
      <c r="M10" s="146"/>
      <c r="N10" s="148"/>
    </row>
    <row r="11" spans="1:14" ht="35.1" customHeight="1" x14ac:dyDescent="0.25">
      <c r="A11" s="1">
        <v>5</v>
      </c>
      <c r="B11" s="144"/>
      <c r="C11" s="511"/>
      <c r="D11" s="512"/>
      <c r="E11" s="513"/>
      <c r="F11" s="145"/>
      <c r="G11" s="146"/>
      <c r="H11" s="147"/>
      <c r="I11" s="145"/>
      <c r="J11" s="146"/>
      <c r="K11" s="147"/>
      <c r="L11" s="145"/>
      <c r="M11" s="146"/>
      <c r="N11" s="148"/>
    </row>
    <row r="12" spans="1:14" ht="35.1" customHeight="1" x14ac:dyDescent="0.25">
      <c r="A12" s="1">
        <v>6</v>
      </c>
      <c r="B12" s="144"/>
      <c r="C12" s="511"/>
      <c r="D12" s="512"/>
      <c r="E12" s="513"/>
      <c r="F12" s="145"/>
      <c r="G12" s="146"/>
      <c r="H12" s="147"/>
      <c r="I12" s="145"/>
      <c r="J12" s="146"/>
      <c r="K12" s="147"/>
      <c r="L12" s="145"/>
      <c r="M12" s="146"/>
      <c r="N12" s="148"/>
    </row>
    <row r="13" spans="1:14" ht="35.1" customHeight="1" x14ac:dyDescent="0.25">
      <c r="A13" s="1">
        <v>7</v>
      </c>
      <c r="B13" s="144"/>
      <c r="C13" s="511"/>
      <c r="D13" s="512"/>
      <c r="E13" s="513"/>
      <c r="F13" s="145"/>
      <c r="G13" s="146"/>
      <c r="H13" s="147"/>
      <c r="I13" s="145"/>
      <c r="J13" s="146"/>
      <c r="K13" s="147"/>
      <c r="L13" s="145"/>
      <c r="M13" s="146"/>
      <c r="N13" s="148"/>
    </row>
    <row r="14" spans="1:14" ht="35.1" customHeight="1" x14ac:dyDescent="0.25">
      <c r="A14" s="1">
        <v>8</v>
      </c>
      <c r="B14" s="144"/>
      <c r="C14" s="511"/>
      <c r="D14" s="512"/>
      <c r="E14" s="513"/>
      <c r="F14" s="145"/>
      <c r="G14" s="146"/>
      <c r="H14" s="147"/>
      <c r="I14" s="145"/>
      <c r="J14" s="146"/>
      <c r="K14" s="147"/>
      <c r="L14" s="145"/>
      <c r="M14" s="146"/>
      <c r="N14" s="148"/>
    </row>
    <row r="15" spans="1:14" ht="35.1" customHeight="1" x14ac:dyDescent="0.25">
      <c r="A15" s="1">
        <v>9</v>
      </c>
      <c r="B15" s="144"/>
      <c r="C15" s="533"/>
      <c r="D15" s="534"/>
      <c r="E15" s="535"/>
      <c r="F15" s="145"/>
      <c r="G15" s="146"/>
      <c r="H15" s="147"/>
      <c r="I15" s="145"/>
      <c r="J15" s="146"/>
      <c r="K15" s="147"/>
      <c r="L15" s="145"/>
      <c r="M15" s="146"/>
      <c r="N15" s="148"/>
    </row>
    <row r="16" spans="1:14" ht="35.1" customHeight="1" x14ac:dyDescent="0.25">
      <c r="A16" s="1">
        <v>10</v>
      </c>
      <c r="B16" s="144"/>
      <c r="C16" s="533"/>
      <c r="D16" s="534"/>
      <c r="E16" s="535"/>
      <c r="F16" s="145"/>
      <c r="G16" s="146"/>
      <c r="H16" s="147"/>
      <c r="I16" s="145"/>
      <c r="J16" s="146"/>
      <c r="K16" s="147"/>
      <c r="L16" s="145"/>
      <c r="M16" s="146"/>
      <c r="N16" s="148"/>
    </row>
    <row r="17" spans="1:41" ht="35.1" customHeight="1" x14ac:dyDescent="0.25">
      <c r="A17" s="1">
        <v>11</v>
      </c>
      <c r="B17" s="144"/>
      <c r="C17" s="533"/>
      <c r="D17" s="534"/>
      <c r="E17" s="535"/>
      <c r="F17" s="145"/>
      <c r="G17" s="146"/>
      <c r="H17" s="147"/>
      <c r="I17" s="145"/>
      <c r="J17" s="146"/>
      <c r="K17" s="147"/>
      <c r="L17" s="145"/>
      <c r="M17" s="146"/>
      <c r="N17" s="148"/>
    </row>
    <row r="18" spans="1:41" ht="35.1" customHeight="1" x14ac:dyDescent="0.25">
      <c r="A18" s="1">
        <v>12</v>
      </c>
      <c r="B18" s="144"/>
      <c r="C18" s="533"/>
      <c r="D18" s="534"/>
      <c r="E18" s="535"/>
      <c r="F18" s="145"/>
      <c r="G18" s="146"/>
      <c r="H18" s="147"/>
      <c r="I18" s="145"/>
      <c r="J18" s="146"/>
      <c r="K18" s="147"/>
      <c r="L18" s="145"/>
      <c r="M18" s="146"/>
      <c r="N18" s="148"/>
    </row>
    <row r="19" spans="1:41" ht="35.1" customHeight="1" x14ac:dyDescent="0.25">
      <c r="A19" s="1">
        <v>13</v>
      </c>
      <c r="B19" s="144"/>
      <c r="C19" s="511"/>
      <c r="D19" s="512"/>
      <c r="E19" s="513"/>
      <c r="F19" s="145"/>
      <c r="G19" s="146"/>
      <c r="H19" s="147"/>
      <c r="I19" s="145"/>
      <c r="J19" s="146"/>
      <c r="K19" s="147"/>
      <c r="L19" s="145"/>
      <c r="M19" s="146"/>
      <c r="N19" s="148"/>
    </row>
    <row r="20" spans="1:41" ht="35.1" customHeight="1" x14ac:dyDescent="0.25">
      <c r="A20" s="1">
        <v>14</v>
      </c>
      <c r="B20" s="144"/>
      <c r="C20" s="533"/>
      <c r="D20" s="534"/>
      <c r="E20" s="535"/>
      <c r="F20" s="145"/>
      <c r="G20" s="146"/>
      <c r="H20" s="147"/>
      <c r="I20" s="145"/>
      <c r="J20" s="146"/>
      <c r="K20" s="147"/>
      <c r="L20" s="145"/>
      <c r="M20" s="146"/>
      <c r="N20" s="148"/>
    </row>
    <row r="21" spans="1:41" ht="35.1" customHeight="1" x14ac:dyDescent="0.25">
      <c r="A21" s="1">
        <v>15</v>
      </c>
      <c r="B21" s="144"/>
      <c r="C21" s="533"/>
      <c r="D21" s="534"/>
      <c r="E21" s="535"/>
      <c r="F21" s="145"/>
      <c r="G21" s="146"/>
      <c r="H21" s="147"/>
      <c r="I21" s="145"/>
      <c r="J21" s="146"/>
      <c r="K21" s="147"/>
      <c r="L21" s="145"/>
      <c r="M21" s="146"/>
      <c r="N21" s="148"/>
    </row>
    <row r="22" spans="1:41" ht="35.1" customHeight="1" x14ac:dyDescent="0.25">
      <c r="A22" s="1">
        <v>16</v>
      </c>
      <c r="B22" s="144"/>
      <c r="C22" s="533"/>
      <c r="D22" s="534"/>
      <c r="E22" s="535"/>
      <c r="F22" s="145"/>
      <c r="G22" s="146"/>
      <c r="H22" s="147"/>
      <c r="I22" s="145"/>
      <c r="J22" s="146"/>
      <c r="K22" s="147"/>
      <c r="L22" s="145"/>
      <c r="M22" s="146"/>
      <c r="N22" s="148"/>
    </row>
    <row r="23" spans="1:41" ht="35.1" customHeight="1" x14ac:dyDescent="0.25">
      <c r="A23" s="1">
        <v>17</v>
      </c>
      <c r="B23" s="144"/>
      <c r="C23" s="533"/>
      <c r="D23" s="534"/>
      <c r="E23" s="535"/>
      <c r="F23" s="145"/>
      <c r="G23" s="146"/>
      <c r="H23" s="147"/>
      <c r="I23" s="145"/>
      <c r="J23" s="146"/>
      <c r="K23" s="147"/>
      <c r="L23" s="145"/>
      <c r="M23" s="146"/>
      <c r="N23" s="148"/>
    </row>
    <row r="24" spans="1:41" ht="35.1" customHeight="1" thickBot="1" x14ac:dyDescent="0.3">
      <c r="A24" s="1">
        <v>18</v>
      </c>
      <c r="B24" s="144"/>
      <c r="C24" s="536"/>
      <c r="D24" s="537"/>
      <c r="E24" s="538"/>
      <c r="F24" s="145"/>
      <c r="G24" s="146"/>
      <c r="H24" s="147"/>
      <c r="I24" s="145"/>
      <c r="J24" s="146"/>
      <c r="K24" s="147"/>
      <c r="L24" s="145"/>
      <c r="M24" s="146"/>
      <c r="N24" s="148"/>
    </row>
    <row r="25" spans="1:41" ht="22.5" customHeight="1" x14ac:dyDescent="0.25">
      <c r="B25" s="531" t="s">
        <v>85</v>
      </c>
      <c r="C25" s="531"/>
      <c r="D25" s="531"/>
      <c r="E25" s="531"/>
      <c r="F25" s="531"/>
      <c r="G25" s="531"/>
      <c r="H25" s="531"/>
      <c r="I25" s="531"/>
      <c r="J25" s="531"/>
      <c r="K25" s="531"/>
      <c r="L25" s="531"/>
      <c r="M25" s="531"/>
      <c r="N25" s="531"/>
    </row>
    <row r="26" spans="1:41" ht="69.75" customHeight="1" x14ac:dyDescent="0.25">
      <c r="B26" s="532"/>
      <c r="C26" s="532"/>
      <c r="D26" s="532"/>
      <c r="E26" s="532"/>
      <c r="F26" s="532"/>
      <c r="G26" s="532"/>
      <c r="H26" s="532"/>
      <c r="I26" s="532"/>
      <c r="J26" s="532"/>
      <c r="K26" s="532"/>
      <c r="L26" s="532"/>
      <c r="M26" s="532"/>
      <c r="N26" s="532"/>
      <c r="O26" s="105"/>
      <c r="P26" s="105"/>
      <c r="Q26" s="105"/>
      <c r="R26" s="105"/>
      <c r="S26" s="105"/>
      <c r="T26" s="105"/>
      <c r="U26" s="105"/>
      <c r="V26" s="105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</row>
    <row r="27" spans="1:41" ht="35.1" customHeight="1" x14ac:dyDescent="0.25">
      <c r="B27" s="539" t="s">
        <v>86</v>
      </c>
      <c r="C27" s="539"/>
      <c r="D27" s="539"/>
      <c r="E27" s="539"/>
      <c r="F27" s="539" t="s">
        <v>87</v>
      </c>
      <c r="G27" s="539"/>
      <c r="H27" s="539"/>
      <c r="I27" s="539" t="s">
        <v>88</v>
      </c>
      <c r="J27" s="539"/>
      <c r="K27" s="539"/>
      <c r="L27" s="539" t="s">
        <v>89</v>
      </c>
      <c r="M27" s="539"/>
      <c r="N27" s="539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</row>
    <row r="28" spans="1:41" ht="35.1" customHeight="1" x14ac:dyDescent="0.25">
      <c r="B28" s="540" t="s">
        <v>98</v>
      </c>
      <c r="C28" s="540"/>
      <c r="D28" s="540"/>
      <c r="E28" s="132" t="s">
        <v>90</v>
      </c>
      <c r="F28" s="541"/>
      <c r="G28" s="541"/>
      <c r="H28" s="541"/>
      <c r="I28" s="541"/>
      <c r="J28" s="541"/>
      <c r="K28" s="541"/>
      <c r="L28" s="541"/>
      <c r="M28" s="541"/>
      <c r="N28" s="541"/>
      <c r="O28" s="108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</row>
    <row r="29" spans="1:41" ht="35.1" customHeight="1" x14ac:dyDescent="0.25">
      <c r="B29" s="540"/>
      <c r="C29" s="540"/>
      <c r="D29" s="540"/>
      <c r="E29" s="132" t="s">
        <v>91</v>
      </c>
      <c r="F29" s="541"/>
      <c r="G29" s="541"/>
      <c r="H29" s="541"/>
      <c r="I29" s="541"/>
      <c r="J29" s="541"/>
      <c r="K29" s="541"/>
      <c r="L29" s="541"/>
      <c r="M29" s="541"/>
      <c r="N29" s="541"/>
      <c r="O29" s="108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</row>
    <row r="30" spans="1:41" ht="35.1" customHeight="1" x14ac:dyDescent="0.25">
      <c r="B30" s="540" t="s">
        <v>99</v>
      </c>
      <c r="C30" s="540"/>
      <c r="D30" s="540"/>
      <c r="E30" s="132" t="s">
        <v>90</v>
      </c>
      <c r="F30" s="541"/>
      <c r="G30" s="541"/>
      <c r="H30" s="541"/>
      <c r="I30" s="541"/>
      <c r="J30" s="541"/>
      <c r="K30" s="541"/>
      <c r="L30" s="541"/>
      <c r="M30" s="541"/>
      <c r="N30" s="541"/>
      <c r="O30" s="108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</row>
    <row r="31" spans="1:41" ht="35.1" customHeight="1" x14ac:dyDescent="0.25">
      <c r="B31" s="540"/>
      <c r="C31" s="540"/>
      <c r="D31" s="540"/>
      <c r="E31" s="132" t="s">
        <v>91</v>
      </c>
      <c r="F31" s="541"/>
      <c r="G31" s="541"/>
      <c r="H31" s="541"/>
      <c r="I31" s="541"/>
      <c r="J31" s="541"/>
      <c r="K31" s="541"/>
      <c r="L31" s="541"/>
      <c r="M31" s="541"/>
      <c r="N31" s="541"/>
      <c r="O31" s="108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</row>
    <row r="32" spans="1:41" x14ac:dyDescent="0.25">
      <c r="B32" s="109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</row>
  </sheetData>
  <mergeCells count="48">
    <mergeCell ref="C18:E18"/>
    <mergeCell ref="C17:E17"/>
    <mergeCell ref="C16:E16"/>
    <mergeCell ref="C15:E15"/>
    <mergeCell ref="C14:E14"/>
    <mergeCell ref="B30:D31"/>
    <mergeCell ref="F30:H30"/>
    <mergeCell ref="I30:K30"/>
    <mergeCell ref="L30:N30"/>
    <mergeCell ref="F31:H31"/>
    <mergeCell ref="I31:K31"/>
    <mergeCell ref="L31:N31"/>
    <mergeCell ref="B27:E27"/>
    <mergeCell ref="F27:H27"/>
    <mergeCell ref="I27:K27"/>
    <mergeCell ref="L27:N27"/>
    <mergeCell ref="B28:D29"/>
    <mergeCell ref="F28:H28"/>
    <mergeCell ref="I28:K28"/>
    <mergeCell ref="L28:N28"/>
    <mergeCell ref="F29:H29"/>
    <mergeCell ref="I29:K29"/>
    <mergeCell ref="L29:N29"/>
    <mergeCell ref="B25:N26"/>
    <mergeCell ref="C19:E19"/>
    <mergeCell ref="C20:E20"/>
    <mergeCell ref="C21:E21"/>
    <mergeCell ref="C22:E22"/>
    <mergeCell ref="C23:E23"/>
    <mergeCell ref="C24:E24"/>
    <mergeCell ref="C13:E13"/>
    <mergeCell ref="B5:B6"/>
    <mergeCell ref="C5:E6"/>
    <mergeCell ref="F5:H5"/>
    <mergeCell ref="I5:K5"/>
    <mergeCell ref="C8:E8"/>
    <mergeCell ref="C9:E9"/>
    <mergeCell ref="C10:E10"/>
    <mergeCell ref="C11:E11"/>
    <mergeCell ref="C12:E12"/>
    <mergeCell ref="L5:N5"/>
    <mergeCell ref="C7:E7"/>
    <mergeCell ref="B1:N1"/>
    <mergeCell ref="B2:N2"/>
    <mergeCell ref="B3:F3"/>
    <mergeCell ref="G3:N3"/>
    <mergeCell ref="B4:F4"/>
    <mergeCell ref="G4:N4"/>
  </mergeCells>
  <phoneticPr fontId="2"/>
  <pageMargins left="0.70866141732283472" right="0.31496062992125984" top="0.55118110236220474" bottom="0.55118110236220474" header="0.31496062992125984" footer="0.31496062992125984"/>
  <pageSetup paperSize="9" scale="67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O32"/>
  <sheetViews>
    <sheetView view="pageBreakPreview" zoomScale="60" zoomScaleNormal="50" zoomScalePageLayoutView="75" workbookViewId="0">
      <selection activeCell="R6" sqref="R6"/>
    </sheetView>
  </sheetViews>
  <sheetFormatPr defaultRowHeight="12.75" x14ac:dyDescent="0.25"/>
  <cols>
    <col min="1" max="1" width="4.46484375" style="1" bestFit="1" customWidth="1"/>
    <col min="2" max="2" width="11.1328125" style="1" bestFit="1" customWidth="1"/>
    <col min="3" max="3" width="13.1328125" style="1" customWidth="1"/>
    <col min="4" max="4" width="11.86328125" style="1" customWidth="1"/>
    <col min="5" max="5" width="11" style="1" customWidth="1"/>
    <col min="6" max="14" width="9.06640625" style="1"/>
    <col min="15" max="15" width="3" style="1" customWidth="1"/>
    <col min="16" max="16384" width="9.06640625" style="1"/>
  </cols>
  <sheetData>
    <row r="1" spans="1:14" ht="50.1" customHeight="1" x14ac:dyDescent="0.25">
      <c r="B1" s="514" t="s">
        <v>167</v>
      </c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</row>
    <row r="2" spans="1:14" ht="39.75" customHeight="1" thickBot="1" x14ac:dyDescent="0.3">
      <c r="B2" s="515" t="s">
        <v>92</v>
      </c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</row>
    <row r="3" spans="1:14" ht="50.1" customHeight="1" x14ac:dyDescent="0.25">
      <c r="B3" s="516" t="s">
        <v>93</v>
      </c>
      <c r="C3" s="517"/>
      <c r="D3" s="517"/>
      <c r="E3" s="517"/>
      <c r="F3" s="517"/>
      <c r="G3" s="518" t="s">
        <v>160</v>
      </c>
      <c r="H3" s="519"/>
      <c r="I3" s="519"/>
      <c r="J3" s="519"/>
      <c r="K3" s="519"/>
      <c r="L3" s="519"/>
      <c r="M3" s="519"/>
      <c r="N3" s="520"/>
    </row>
    <row r="4" spans="1:14" ht="50.1" customHeight="1" thickBot="1" x14ac:dyDescent="0.3">
      <c r="B4" s="521"/>
      <c r="C4" s="522"/>
      <c r="D4" s="522"/>
      <c r="E4" s="522"/>
      <c r="F4" s="522"/>
      <c r="G4" s="523" t="s">
        <v>60</v>
      </c>
      <c r="H4" s="524"/>
      <c r="I4" s="524"/>
      <c r="J4" s="524"/>
      <c r="K4" s="524"/>
      <c r="L4" s="524"/>
      <c r="M4" s="524"/>
      <c r="N4" s="525"/>
    </row>
    <row r="5" spans="1:14" ht="35.1" customHeight="1" x14ac:dyDescent="0.25">
      <c r="B5" s="526" t="s">
        <v>78</v>
      </c>
      <c r="C5" s="509" t="s">
        <v>79</v>
      </c>
      <c r="D5" s="509"/>
      <c r="E5" s="528"/>
      <c r="F5" s="508" t="s">
        <v>80</v>
      </c>
      <c r="G5" s="509"/>
      <c r="H5" s="528"/>
      <c r="I5" s="508" t="s">
        <v>81</v>
      </c>
      <c r="J5" s="509"/>
      <c r="K5" s="528"/>
      <c r="L5" s="508" t="s">
        <v>94</v>
      </c>
      <c r="M5" s="509"/>
      <c r="N5" s="510"/>
    </row>
    <row r="6" spans="1:14" ht="35.1" customHeight="1" x14ac:dyDescent="0.25">
      <c r="B6" s="527"/>
      <c r="C6" s="529"/>
      <c r="D6" s="529"/>
      <c r="E6" s="530"/>
      <c r="F6" s="95" t="s">
        <v>82</v>
      </c>
      <c r="G6" s="96" t="s">
        <v>83</v>
      </c>
      <c r="H6" s="97" t="s">
        <v>84</v>
      </c>
      <c r="I6" s="95" t="s">
        <v>82</v>
      </c>
      <c r="J6" s="96" t="s">
        <v>83</v>
      </c>
      <c r="K6" s="97" t="s">
        <v>84</v>
      </c>
      <c r="L6" s="95" t="s">
        <v>82</v>
      </c>
      <c r="M6" s="96" t="s">
        <v>83</v>
      </c>
      <c r="N6" s="98" t="s">
        <v>84</v>
      </c>
    </row>
    <row r="7" spans="1:14" ht="35.1" customHeight="1" x14ac:dyDescent="0.25">
      <c r="A7" s="1">
        <v>1</v>
      </c>
      <c r="B7" s="99"/>
      <c r="C7" s="548"/>
      <c r="D7" s="549"/>
      <c r="E7" s="550"/>
      <c r="F7" s="100"/>
      <c r="G7" s="101"/>
      <c r="H7" s="102"/>
      <c r="I7" s="100"/>
      <c r="J7" s="101"/>
      <c r="K7" s="102"/>
      <c r="L7" s="100"/>
      <c r="M7" s="101"/>
      <c r="N7" s="103"/>
    </row>
    <row r="8" spans="1:14" ht="35.1" customHeight="1" x14ac:dyDescent="0.25">
      <c r="A8" s="1">
        <v>2</v>
      </c>
      <c r="B8" s="104"/>
      <c r="C8" s="542"/>
      <c r="D8" s="543"/>
      <c r="E8" s="544"/>
      <c r="F8" s="100"/>
      <c r="G8" s="101"/>
      <c r="H8" s="102"/>
      <c r="I8" s="100"/>
      <c r="J8" s="101"/>
      <c r="K8" s="102"/>
      <c r="L8" s="100"/>
      <c r="M8" s="101"/>
      <c r="N8" s="103"/>
    </row>
    <row r="9" spans="1:14" ht="35.1" customHeight="1" x14ac:dyDescent="0.25">
      <c r="A9" s="1">
        <v>3</v>
      </c>
      <c r="B9" s="104"/>
      <c r="C9" s="542"/>
      <c r="D9" s="543"/>
      <c r="E9" s="544"/>
      <c r="F9" s="100"/>
      <c r="G9" s="101"/>
      <c r="H9" s="102"/>
      <c r="I9" s="100"/>
      <c r="J9" s="101"/>
      <c r="K9" s="102"/>
      <c r="L9" s="100"/>
      <c r="M9" s="101"/>
      <c r="N9" s="103"/>
    </row>
    <row r="10" spans="1:14" ht="35.1" customHeight="1" x14ac:dyDescent="0.25">
      <c r="A10" s="1">
        <v>4</v>
      </c>
      <c r="B10" s="104"/>
      <c r="C10" s="542"/>
      <c r="D10" s="543"/>
      <c r="E10" s="544"/>
      <c r="F10" s="100"/>
      <c r="G10" s="101"/>
      <c r="H10" s="102"/>
      <c r="I10" s="100"/>
      <c r="J10" s="101"/>
      <c r="K10" s="102"/>
      <c r="L10" s="100"/>
      <c r="M10" s="101"/>
      <c r="N10" s="103"/>
    </row>
    <row r="11" spans="1:14" ht="35.1" customHeight="1" x14ac:dyDescent="0.25">
      <c r="A11" s="1">
        <v>5</v>
      </c>
      <c r="B11" s="104"/>
      <c r="C11" s="542"/>
      <c r="D11" s="543"/>
      <c r="E11" s="544"/>
      <c r="F11" s="100"/>
      <c r="G11" s="101"/>
      <c r="H11" s="102"/>
      <c r="I11" s="100"/>
      <c r="J11" s="101"/>
      <c r="K11" s="102"/>
      <c r="L11" s="100"/>
      <c r="M11" s="101"/>
      <c r="N11" s="103"/>
    </row>
    <row r="12" spans="1:14" ht="35.1" customHeight="1" x14ac:dyDescent="0.25">
      <c r="A12" s="1">
        <v>6</v>
      </c>
      <c r="B12" s="104"/>
      <c r="C12" s="542"/>
      <c r="D12" s="543"/>
      <c r="E12" s="544"/>
      <c r="F12" s="100"/>
      <c r="G12" s="101"/>
      <c r="H12" s="102"/>
      <c r="I12" s="100"/>
      <c r="J12" s="101"/>
      <c r="K12" s="102"/>
      <c r="L12" s="100"/>
      <c r="M12" s="101"/>
      <c r="N12" s="103"/>
    </row>
    <row r="13" spans="1:14" ht="35.1" customHeight="1" x14ac:dyDescent="0.25">
      <c r="A13" s="1">
        <v>7</v>
      </c>
      <c r="B13" s="104"/>
      <c r="C13" s="542"/>
      <c r="D13" s="543"/>
      <c r="E13" s="544"/>
      <c r="F13" s="100"/>
      <c r="G13" s="101"/>
      <c r="H13" s="102"/>
      <c r="I13" s="100"/>
      <c r="J13" s="101"/>
      <c r="K13" s="102"/>
      <c r="L13" s="100"/>
      <c r="M13" s="101"/>
      <c r="N13" s="103"/>
    </row>
    <row r="14" spans="1:14" ht="35.1" customHeight="1" x14ac:dyDescent="0.25">
      <c r="A14" s="1">
        <v>8</v>
      </c>
      <c r="B14" s="104"/>
      <c r="C14" s="542"/>
      <c r="D14" s="543"/>
      <c r="E14" s="544"/>
      <c r="F14" s="100"/>
      <c r="G14" s="101"/>
      <c r="H14" s="102"/>
      <c r="I14" s="100"/>
      <c r="J14" s="101"/>
      <c r="K14" s="102"/>
      <c r="L14" s="100"/>
      <c r="M14" s="101"/>
      <c r="N14" s="103"/>
    </row>
    <row r="15" spans="1:14" ht="35.1" customHeight="1" x14ac:dyDescent="0.25">
      <c r="A15" s="1">
        <v>9</v>
      </c>
      <c r="B15" s="104"/>
      <c r="C15" s="542"/>
      <c r="D15" s="543"/>
      <c r="E15" s="544"/>
      <c r="F15" s="100"/>
      <c r="G15" s="101"/>
      <c r="H15" s="102"/>
      <c r="I15" s="100"/>
      <c r="J15" s="101"/>
      <c r="K15" s="102"/>
      <c r="L15" s="100"/>
      <c r="M15" s="101"/>
      <c r="N15" s="103"/>
    </row>
    <row r="16" spans="1:14" ht="35.1" customHeight="1" x14ac:dyDescent="0.25">
      <c r="A16" s="1">
        <v>10</v>
      </c>
      <c r="B16" s="104"/>
      <c r="C16" s="542"/>
      <c r="D16" s="543"/>
      <c r="E16" s="544"/>
      <c r="F16" s="100"/>
      <c r="G16" s="101"/>
      <c r="H16" s="102"/>
      <c r="I16" s="100"/>
      <c r="J16" s="101"/>
      <c r="K16" s="102"/>
      <c r="L16" s="100"/>
      <c r="M16" s="101"/>
      <c r="N16" s="103"/>
    </row>
    <row r="17" spans="1:41" ht="35.1" customHeight="1" x14ac:dyDescent="0.25">
      <c r="A17" s="1">
        <v>11</v>
      </c>
      <c r="B17" s="104"/>
      <c r="C17" s="542"/>
      <c r="D17" s="543"/>
      <c r="E17" s="544"/>
      <c r="F17" s="100"/>
      <c r="G17" s="101"/>
      <c r="H17" s="102"/>
      <c r="I17" s="100"/>
      <c r="J17" s="101"/>
      <c r="K17" s="102"/>
      <c r="L17" s="100"/>
      <c r="M17" s="101"/>
      <c r="N17" s="103"/>
    </row>
    <row r="18" spans="1:41" ht="35.1" customHeight="1" x14ac:dyDescent="0.25">
      <c r="A18" s="1">
        <v>12</v>
      </c>
      <c r="B18" s="104"/>
      <c r="C18" s="542"/>
      <c r="D18" s="543"/>
      <c r="E18" s="544"/>
      <c r="F18" s="100"/>
      <c r="G18" s="101"/>
      <c r="H18" s="102"/>
      <c r="I18" s="100"/>
      <c r="J18" s="101"/>
      <c r="K18" s="102"/>
      <c r="L18" s="100"/>
      <c r="M18" s="101"/>
      <c r="N18" s="103"/>
    </row>
    <row r="19" spans="1:41" ht="35.1" customHeight="1" x14ac:dyDescent="0.25">
      <c r="A19" s="1">
        <v>13</v>
      </c>
      <c r="B19" s="104"/>
      <c r="C19" s="542"/>
      <c r="D19" s="543"/>
      <c r="E19" s="544"/>
      <c r="F19" s="100"/>
      <c r="G19" s="101"/>
      <c r="H19" s="102"/>
      <c r="I19" s="100"/>
      <c r="J19" s="101"/>
      <c r="K19" s="102"/>
      <c r="L19" s="100"/>
      <c r="M19" s="101"/>
      <c r="N19" s="103"/>
    </row>
    <row r="20" spans="1:41" ht="35.1" customHeight="1" x14ac:dyDescent="0.25">
      <c r="A20" s="1">
        <v>14</v>
      </c>
      <c r="B20" s="104"/>
      <c r="C20" s="542"/>
      <c r="D20" s="543"/>
      <c r="E20" s="544"/>
      <c r="F20" s="100"/>
      <c r="G20" s="101"/>
      <c r="H20" s="102"/>
      <c r="I20" s="100"/>
      <c r="J20" s="101"/>
      <c r="K20" s="102"/>
      <c r="L20" s="100"/>
      <c r="M20" s="101"/>
      <c r="N20" s="103"/>
    </row>
    <row r="21" spans="1:41" ht="35.1" customHeight="1" x14ac:dyDescent="0.25">
      <c r="A21" s="1">
        <v>15</v>
      </c>
      <c r="B21" s="104"/>
      <c r="C21" s="542"/>
      <c r="D21" s="543"/>
      <c r="E21" s="544"/>
      <c r="F21" s="100"/>
      <c r="G21" s="101"/>
      <c r="H21" s="102"/>
      <c r="I21" s="100"/>
      <c r="J21" s="101"/>
      <c r="K21" s="102"/>
      <c r="L21" s="100"/>
      <c r="M21" s="101"/>
      <c r="N21" s="103"/>
    </row>
    <row r="22" spans="1:41" ht="35.1" customHeight="1" x14ac:dyDescent="0.25">
      <c r="A22" s="1">
        <v>16</v>
      </c>
      <c r="B22" s="104"/>
      <c r="C22" s="542"/>
      <c r="D22" s="543"/>
      <c r="E22" s="544"/>
      <c r="F22" s="100"/>
      <c r="G22" s="101"/>
      <c r="H22" s="102"/>
      <c r="I22" s="100"/>
      <c r="J22" s="101"/>
      <c r="K22" s="102"/>
      <c r="L22" s="100"/>
      <c r="M22" s="101"/>
      <c r="N22" s="103"/>
    </row>
    <row r="23" spans="1:41" ht="35.1" customHeight="1" x14ac:dyDescent="0.25">
      <c r="A23" s="1">
        <v>17</v>
      </c>
      <c r="B23" s="104"/>
      <c r="C23" s="545"/>
      <c r="D23" s="546"/>
      <c r="E23" s="547"/>
      <c r="F23" s="100"/>
      <c r="G23" s="101"/>
      <c r="H23" s="102"/>
      <c r="I23" s="100"/>
      <c r="J23" s="101"/>
      <c r="K23" s="102"/>
      <c r="L23" s="100"/>
      <c r="M23" s="101"/>
      <c r="N23" s="103"/>
    </row>
    <row r="24" spans="1:41" ht="35.1" customHeight="1" thickBot="1" x14ac:dyDescent="0.3">
      <c r="A24" s="1">
        <v>18</v>
      </c>
      <c r="B24" s="104"/>
      <c r="C24" s="545"/>
      <c r="D24" s="546"/>
      <c r="E24" s="547"/>
      <c r="F24" s="100"/>
      <c r="G24" s="101"/>
      <c r="H24" s="102"/>
      <c r="I24" s="100"/>
      <c r="J24" s="101"/>
      <c r="K24" s="102"/>
      <c r="L24" s="100"/>
      <c r="M24" s="101"/>
      <c r="N24" s="103"/>
    </row>
    <row r="25" spans="1:41" ht="22.5" customHeight="1" x14ac:dyDescent="0.25">
      <c r="B25" s="531" t="s">
        <v>85</v>
      </c>
      <c r="C25" s="531"/>
      <c r="D25" s="531"/>
      <c r="E25" s="531"/>
      <c r="F25" s="531"/>
      <c r="G25" s="531"/>
      <c r="H25" s="531"/>
      <c r="I25" s="531"/>
      <c r="J25" s="531"/>
      <c r="K25" s="531"/>
      <c r="L25" s="531"/>
      <c r="M25" s="531"/>
      <c r="N25" s="531"/>
    </row>
    <row r="26" spans="1:41" ht="69.75" customHeight="1" x14ac:dyDescent="0.25">
      <c r="B26" s="532"/>
      <c r="C26" s="532"/>
      <c r="D26" s="532"/>
      <c r="E26" s="532"/>
      <c r="F26" s="532"/>
      <c r="G26" s="532"/>
      <c r="H26" s="532"/>
      <c r="I26" s="532"/>
      <c r="J26" s="532"/>
      <c r="K26" s="532"/>
      <c r="L26" s="532"/>
      <c r="M26" s="532"/>
      <c r="N26" s="532"/>
      <c r="O26" s="105"/>
      <c r="P26" s="105"/>
      <c r="Q26" s="105"/>
      <c r="R26" s="105"/>
      <c r="S26" s="105"/>
      <c r="T26" s="105"/>
      <c r="U26" s="105"/>
      <c r="V26" s="105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</row>
    <row r="27" spans="1:41" ht="35.1" customHeight="1" x14ac:dyDescent="0.25">
      <c r="B27" s="539" t="s">
        <v>86</v>
      </c>
      <c r="C27" s="539"/>
      <c r="D27" s="539"/>
      <c r="E27" s="539"/>
      <c r="F27" s="539" t="s">
        <v>95</v>
      </c>
      <c r="G27" s="539"/>
      <c r="H27" s="539"/>
      <c r="I27" s="539" t="s">
        <v>96</v>
      </c>
      <c r="J27" s="539"/>
      <c r="K27" s="539"/>
      <c r="L27" s="539" t="s">
        <v>97</v>
      </c>
      <c r="M27" s="539"/>
      <c r="N27" s="539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</row>
    <row r="28" spans="1:41" ht="35.1" customHeight="1" x14ac:dyDescent="0.25">
      <c r="B28" s="540" t="s">
        <v>98</v>
      </c>
      <c r="C28" s="540"/>
      <c r="D28" s="540"/>
      <c r="E28" s="110" t="s">
        <v>90</v>
      </c>
      <c r="F28" s="541"/>
      <c r="G28" s="541"/>
      <c r="H28" s="541"/>
      <c r="I28" s="541"/>
      <c r="J28" s="541"/>
      <c r="K28" s="541"/>
      <c r="L28" s="541"/>
      <c r="M28" s="541"/>
      <c r="N28" s="541"/>
      <c r="O28" s="108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</row>
    <row r="29" spans="1:41" ht="35.1" customHeight="1" x14ac:dyDescent="0.25">
      <c r="B29" s="540"/>
      <c r="C29" s="540"/>
      <c r="D29" s="540"/>
      <c r="E29" s="110" t="s">
        <v>91</v>
      </c>
      <c r="F29" s="541"/>
      <c r="G29" s="541"/>
      <c r="H29" s="541"/>
      <c r="I29" s="541"/>
      <c r="J29" s="541"/>
      <c r="K29" s="541"/>
      <c r="L29" s="541"/>
      <c r="M29" s="541"/>
      <c r="N29" s="541"/>
      <c r="O29" s="108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</row>
    <row r="30" spans="1:41" ht="35.1" customHeight="1" x14ac:dyDescent="0.25">
      <c r="B30" s="540" t="s">
        <v>99</v>
      </c>
      <c r="C30" s="540"/>
      <c r="D30" s="540"/>
      <c r="E30" s="110" t="s">
        <v>90</v>
      </c>
      <c r="F30" s="541"/>
      <c r="G30" s="541"/>
      <c r="H30" s="541"/>
      <c r="I30" s="541"/>
      <c r="J30" s="541"/>
      <c r="K30" s="541"/>
      <c r="L30" s="541"/>
      <c r="M30" s="541"/>
      <c r="N30" s="541"/>
      <c r="O30" s="108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</row>
    <row r="31" spans="1:41" ht="35.1" customHeight="1" x14ac:dyDescent="0.25">
      <c r="B31" s="540"/>
      <c r="C31" s="540"/>
      <c r="D31" s="540"/>
      <c r="E31" s="110" t="s">
        <v>91</v>
      </c>
      <c r="F31" s="541"/>
      <c r="G31" s="541"/>
      <c r="H31" s="541"/>
      <c r="I31" s="541"/>
      <c r="J31" s="541"/>
      <c r="K31" s="541"/>
      <c r="L31" s="541"/>
      <c r="M31" s="541"/>
      <c r="N31" s="541"/>
      <c r="O31" s="108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</row>
    <row r="32" spans="1:41" x14ac:dyDescent="0.25">
      <c r="B32" s="109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</row>
  </sheetData>
  <mergeCells count="48">
    <mergeCell ref="L5:N5"/>
    <mergeCell ref="C7:E7"/>
    <mergeCell ref="B1:N1"/>
    <mergeCell ref="B2:N2"/>
    <mergeCell ref="B3:F3"/>
    <mergeCell ref="G3:N3"/>
    <mergeCell ref="B4:F4"/>
    <mergeCell ref="G4:N4"/>
    <mergeCell ref="C13:E13"/>
    <mergeCell ref="B5:B6"/>
    <mergeCell ref="C5:E6"/>
    <mergeCell ref="F5:H5"/>
    <mergeCell ref="I5:K5"/>
    <mergeCell ref="C8:E8"/>
    <mergeCell ref="C9:E9"/>
    <mergeCell ref="C10:E10"/>
    <mergeCell ref="C11:E11"/>
    <mergeCell ref="C12:E12"/>
    <mergeCell ref="B25:N26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B27:E27"/>
    <mergeCell ref="F27:H27"/>
    <mergeCell ref="I27:K27"/>
    <mergeCell ref="L27:N27"/>
    <mergeCell ref="B28:D29"/>
    <mergeCell ref="F28:H28"/>
    <mergeCell ref="I28:K28"/>
    <mergeCell ref="L28:N28"/>
    <mergeCell ref="F29:H29"/>
    <mergeCell ref="I29:K29"/>
    <mergeCell ref="L29:N29"/>
    <mergeCell ref="B30:D31"/>
    <mergeCell ref="F30:H30"/>
    <mergeCell ref="I30:K30"/>
    <mergeCell ref="L30:N30"/>
    <mergeCell ref="F31:H31"/>
    <mergeCell ref="I31:K31"/>
    <mergeCell ref="L31:N31"/>
  </mergeCells>
  <phoneticPr fontId="2"/>
  <pageMargins left="0.70866141732283472" right="0.31496062992125984" top="0.55118110236220474" bottom="0.55118110236220474" header="0.31496062992125984" footer="0.31496062992125984"/>
  <pageSetup paperSize="9" scale="68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組合せ</vt:lpstr>
      <vt:lpstr>予選リーグ</vt:lpstr>
      <vt:lpstr>予選リーグ（元）</vt:lpstr>
      <vt:lpstr>決勝リーグ印刷</vt:lpstr>
      <vt:lpstr>決勝リーグ（元）</vt:lpstr>
      <vt:lpstr>警告退場</vt:lpstr>
      <vt:lpstr>審判報告書</vt:lpstr>
      <vt:lpstr>予選（メンバー表）</vt:lpstr>
      <vt:lpstr>決勝（メンバー表）</vt:lpstr>
      <vt:lpstr>'決勝（メンバー表）'!Print_Area</vt:lpstr>
      <vt:lpstr>'決勝リーグ（元）'!Print_Area</vt:lpstr>
      <vt:lpstr>決勝リーグ印刷!Print_Area</vt:lpstr>
      <vt:lpstr>審判報告書!Print_Area</vt:lpstr>
      <vt:lpstr>組合せ!Print_Area</vt:lpstr>
      <vt:lpstr>'予選（メンバー表）'!Print_Area</vt:lpstr>
      <vt:lpstr>予選リーグ!Print_Area</vt:lpstr>
      <vt:lpstr>'予選リーグ（元）'!Print_Area</vt:lpstr>
    </vt:vector>
  </TitlesOfParts>
  <Company>笛吹市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kazama-ht</dc:creator>
  <cp:lastModifiedBy>鈴木和幸</cp:lastModifiedBy>
  <cp:lastPrinted>2017-10-28T04:50:02Z</cp:lastPrinted>
  <dcterms:created xsi:type="dcterms:W3CDTF">2008-05-22T05:41:54Z</dcterms:created>
  <dcterms:modified xsi:type="dcterms:W3CDTF">2017-10-28T08:08:29Z</dcterms:modified>
</cp:coreProperties>
</file>