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2021actibe\4fair-playweb\U-11\"/>
    </mc:Choice>
  </mc:AlternateContent>
  <xr:revisionPtr revIDLastSave="0" documentId="8_{2730B9E0-6B9A-4EFB-8868-3BCCAF9694BF}" xr6:coauthVersionLast="47" xr6:coauthVersionMax="47" xr10:uidLastSave="{00000000-0000-0000-0000-000000000000}"/>
  <bookViews>
    <workbookView xWindow="-98" yWindow="-98" windowWidth="18915" windowHeight="12075" tabRatio="703" activeTab="5" xr2:uid="{00000000-000D-0000-FFFF-FFFF00000000}"/>
  </bookViews>
  <sheets>
    <sheet name="星取表11" sheetId="33" r:id="rId1"/>
    <sheet name="星取表９" sheetId="24" r:id="rId2"/>
    <sheet name="8チーム" sheetId="36" r:id="rId3"/>
    <sheet name="7チーム" sheetId="35" r:id="rId4"/>
    <sheet name="6チーム" sheetId="34" r:id="rId5"/>
    <sheet name="名簿" sheetId="12" r:id="rId6"/>
    <sheet name="リーグ戦計画" sheetId="13" r:id="rId7"/>
    <sheet name="グループ役割" sheetId="14" r:id="rId8"/>
    <sheet name="参加確認表" sheetId="30" r:id="rId9"/>
    <sheet name="対戦表" sheetId="16" r:id="rId10"/>
    <sheet name="審判" sheetId="31" r:id="rId11"/>
    <sheet name="警告・退場確認表" sheetId="32" r:id="rId12"/>
  </sheets>
  <definedNames>
    <definedName name="_xlnm._FilterDatabase" localSheetId="4" hidden="1">'6チーム'!$AJ$3:$AJ$11</definedName>
    <definedName name="_xlnm._FilterDatabase" localSheetId="3" hidden="1">'7チーム'!$AJ$3:$AJ$11</definedName>
    <definedName name="_xlnm.Extract" localSheetId="4">'6チーム'!$AJ$3:$AJ$11</definedName>
    <definedName name="_xlnm.Extract" localSheetId="3">'7チーム'!$AJ$3:$AJ$11</definedName>
    <definedName name="_xlnm.Print_Area" localSheetId="4">'6チーム'!$A$1:$AH$16</definedName>
    <definedName name="_xlnm.Print_Area" localSheetId="3">'7チーム'!$A$1:$AH$16</definedName>
    <definedName name="_xlnm.Print_Area" localSheetId="2">'8チーム'!$A$1:$AK$21</definedName>
    <definedName name="_xlnm.Print_Area" localSheetId="10">審判!$A$1:$L$29</definedName>
    <definedName name="_xlnm.Print_Area" localSheetId="0">星取表11!$A$1:$AQ$25</definedName>
    <definedName name="_xlnm.Print_Area" localSheetId="1">星取表９!$A$1:$AK$21</definedName>
    <definedName name="_xlnm.Print_Area" localSheetId="9">対戦表!$B$2:$M$38</definedName>
    <definedName name="_xlnm.Print_Area" localSheetId="5">名簿!$A$1:$H$20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36" l="1"/>
  <c r="Q18" i="36"/>
  <c r="I18" i="36"/>
  <c r="AH17" i="36"/>
  <c r="O16" i="36"/>
  <c r="K16" i="36"/>
  <c r="X15" i="36"/>
  <c r="W18" i="36" s="1"/>
  <c r="AH15" i="36" s="1"/>
  <c r="Q14" i="36"/>
  <c r="O14" i="36"/>
  <c r="O13" i="36" s="1"/>
  <c r="N14" i="36"/>
  <c r="F14" i="36"/>
  <c r="X13" i="36"/>
  <c r="T18" i="36" s="1"/>
  <c r="U13" i="36"/>
  <c r="T16" i="36" s="1"/>
  <c r="AH13" i="36" s="1"/>
  <c r="N12" i="36"/>
  <c r="X11" i="36"/>
  <c r="O18" i="36" s="1"/>
  <c r="O17" i="36" s="1"/>
  <c r="U11" i="36"/>
  <c r="Q16" i="36" s="1"/>
  <c r="R11" i="36"/>
  <c r="K10" i="36"/>
  <c r="E10" i="36"/>
  <c r="C10" i="36"/>
  <c r="X9" i="36"/>
  <c r="N18" i="36" s="1"/>
  <c r="U9" i="36"/>
  <c r="N16" i="36" s="1"/>
  <c r="R9" i="36"/>
  <c r="L14" i="36" s="1"/>
  <c r="L13" i="36" s="1"/>
  <c r="O9" i="36"/>
  <c r="L12" i="36" s="1"/>
  <c r="L11" i="36" s="1"/>
  <c r="C9" i="36"/>
  <c r="H8" i="36"/>
  <c r="F8" i="36"/>
  <c r="E8" i="36"/>
  <c r="X7" i="36"/>
  <c r="K18" i="36" s="1"/>
  <c r="U7" i="36"/>
  <c r="I16" i="36" s="1"/>
  <c r="I15" i="36" s="1"/>
  <c r="R7" i="36"/>
  <c r="K14" i="36" s="1"/>
  <c r="O7" i="36"/>
  <c r="K12" i="36" s="1"/>
  <c r="L7" i="36"/>
  <c r="I10" i="36" s="1"/>
  <c r="I9" i="36" s="1"/>
  <c r="F7" i="36"/>
  <c r="E6" i="36"/>
  <c r="X5" i="36"/>
  <c r="H18" i="36" s="1"/>
  <c r="U5" i="36"/>
  <c r="H16" i="36" s="1"/>
  <c r="R5" i="36"/>
  <c r="H14" i="36" s="1"/>
  <c r="F13" i="36" s="1"/>
  <c r="O5" i="36"/>
  <c r="F12" i="36" s="1"/>
  <c r="L5" i="36"/>
  <c r="H10" i="36" s="1"/>
  <c r="I5" i="36"/>
  <c r="X3" i="36"/>
  <c r="C18" i="36" s="1"/>
  <c r="U3" i="36"/>
  <c r="R3" i="36"/>
  <c r="O3" i="36"/>
  <c r="AD3" i="36" s="1"/>
  <c r="L3" i="36"/>
  <c r="I3" i="36"/>
  <c r="C8" i="36" s="1"/>
  <c r="C7" i="36" s="1"/>
  <c r="F3" i="36"/>
  <c r="C6" i="36" s="1"/>
  <c r="C5" i="36" s="1"/>
  <c r="AA2" i="36"/>
  <c r="X2" i="36"/>
  <c r="U2" i="36"/>
  <c r="R2" i="36"/>
  <c r="O2" i="36"/>
  <c r="L2" i="36"/>
  <c r="I2" i="36"/>
  <c r="F2" i="36"/>
  <c r="C2" i="36"/>
  <c r="AI17" i="35"/>
  <c r="U17" i="35"/>
  <c r="R17" i="35"/>
  <c r="O17" i="35"/>
  <c r="L17" i="35"/>
  <c r="I17" i="35"/>
  <c r="F17" i="35"/>
  <c r="C17" i="35"/>
  <c r="N16" i="35"/>
  <c r="AE15" i="35"/>
  <c r="Q14" i="35"/>
  <c r="O14" i="35"/>
  <c r="O13" i="35" s="1"/>
  <c r="E14" i="35"/>
  <c r="C14" i="35"/>
  <c r="C13" i="35" s="1"/>
  <c r="U13" i="35"/>
  <c r="T16" i="35" s="1"/>
  <c r="AE13" i="35" s="1"/>
  <c r="C12" i="35"/>
  <c r="C11" i="35" s="1"/>
  <c r="U11" i="35"/>
  <c r="Q16" i="35" s="1"/>
  <c r="R11" i="35"/>
  <c r="K10" i="35"/>
  <c r="I10" i="35"/>
  <c r="I9" i="35" s="1"/>
  <c r="H10" i="35"/>
  <c r="U9" i="35"/>
  <c r="L16" i="35" s="1"/>
  <c r="L15" i="35" s="1"/>
  <c r="R9" i="35"/>
  <c r="N14" i="35" s="1"/>
  <c r="O9" i="35"/>
  <c r="L12" i="35" s="1"/>
  <c r="L11" i="35" s="1"/>
  <c r="E8" i="35"/>
  <c r="C8" i="35"/>
  <c r="C7" i="35" s="1"/>
  <c r="U7" i="35"/>
  <c r="K16" i="35" s="1"/>
  <c r="R7" i="35"/>
  <c r="K14" i="35" s="1"/>
  <c r="O7" i="35"/>
  <c r="K12" i="35" s="1"/>
  <c r="L7" i="35"/>
  <c r="E6" i="35"/>
  <c r="C6" i="35"/>
  <c r="C5" i="35" s="1"/>
  <c r="U5" i="35"/>
  <c r="H16" i="35" s="1"/>
  <c r="R5" i="35"/>
  <c r="H14" i="35" s="1"/>
  <c r="O5" i="35"/>
  <c r="H12" i="35" s="1"/>
  <c r="L5" i="35"/>
  <c r="F10" i="35" s="1"/>
  <c r="F9" i="35" s="1"/>
  <c r="I5" i="35"/>
  <c r="H8" i="35" s="1"/>
  <c r="AA3" i="35"/>
  <c r="U3" i="35"/>
  <c r="AF15" i="35" s="1"/>
  <c r="AG15" i="35" s="1"/>
  <c r="R3" i="35"/>
  <c r="O3" i="35"/>
  <c r="L3" i="35"/>
  <c r="E10" i="35" s="1"/>
  <c r="I3" i="35"/>
  <c r="F3" i="35"/>
  <c r="U2" i="35"/>
  <c r="R2" i="35"/>
  <c r="O2" i="35"/>
  <c r="L2" i="35"/>
  <c r="I2" i="35"/>
  <c r="F2" i="35"/>
  <c r="C2" i="35"/>
  <c r="AI17" i="34"/>
  <c r="U17" i="34"/>
  <c r="R17" i="34"/>
  <c r="O17" i="34"/>
  <c r="L17" i="34"/>
  <c r="I17" i="34"/>
  <c r="F17" i="34"/>
  <c r="C17" i="34"/>
  <c r="AI15" i="34"/>
  <c r="N14" i="34"/>
  <c r="L14" i="34"/>
  <c r="L13" i="34" s="1"/>
  <c r="AE13" i="34"/>
  <c r="N12" i="34"/>
  <c r="L12" i="34"/>
  <c r="L11" i="34" s="1"/>
  <c r="I12" i="34"/>
  <c r="I11" i="34" s="1"/>
  <c r="R11" i="34"/>
  <c r="Q14" i="34" s="1"/>
  <c r="AE11" i="34" s="1"/>
  <c r="C10" i="34"/>
  <c r="C9" i="34" s="1"/>
  <c r="AE9" i="34"/>
  <c r="R9" i="34"/>
  <c r="O9" i="34"/>
  <c r="F8" i="34"/>
  <c r="F7" i="34" s="1"/>
  <c r="R7" i="34"/>
  <c r="K14" i="34" s="1"/>
  <c r="O7" i="34"/>
  <c r="K12" i="34" s="1"/>
  <c r="L7" i="34"/>
  <c r="K10" i="34" s="1"/>
  <c r="AE7" i="34" s="1"/>
  <c r="R5" i="34"/>
  <c r="H14" i="34" s="1"/>
  <c r="O5" i="34"/>
  <c r="H12" i="34" s="1"/>
  <c r="L5" i="34"/>
  <c r="H10" i="34" s="1"/>
  <c r="I5" i="34"/>
  <c r="H8" i="34" s="1"/>
  <c r="AB3" i="34"/>
  <c r="AA3" i="34"/>
  <c r="AD3" i="34" s="1"/>
  <c r="R3" i="34"/>
  <c r="AF13" i="34" s="1"/>
  <c r="AG13" i="34" s="1"/>
  <c r="O3" i="34"/>
  <c r="E12" i="34" s="1"/>
  <c r="L3" i="34"/>
  <c r="AF9" i="34" s="1"/>
  <c r="I3" i="34"/>
  <c r="E8" i="34" s="1"/>
  <c r="F3" i="34"/>
  <c r="E6" i="34" s="1"/>
  <c r="R2" i="34"/>
  <c r="O2" i="34"/>
  <c r="L2" i="34"/>
  <c r="I2" i="34"/>
  <c r="F2" i="34"/>
  <c r="C2" i="34"/>
  <c r="AN21" i="33"/>
  <c r="AN19" i="33"/>
  <c r="AD17" i="33"/>
  <c r="Z22" i="33" s="1"/>
  <c r="AA17" i="33"/>
  <c r="Z20" i="33" s="1"/>
  <c r="AG2" i="33"/>
  <c r="AD2" i="33"/>
  <c r="AA2" i="33"/>
  <c r="AG21" i="33"/>
  <c r="AF24" i="33" s="1"/>
  <c r="AG19" i="33"/>
  <c r="AC24" i="33" s="1"/>
  <c r="AD19" i="33"/>
  <c r="AC22" i="33" s="1"/>
  <c r="AA15" i="33"/>
  <c r="W20" i="33" s="1"/>
  <c r="AA13" i="33"/>
  <c r="T20" i="33" s="1"/>
  <c r="AA11" i="33"/>
  <c r="Q20" i="33" s="1"/>
  <c r="AA9" i="33"/>
  <c r="N20" i="33" s="1"/>
  <c r="AA7" i="33"/>
  <c r="K20" i="33" s="1"/>
  <c r="AA5" i="33"/>
  <c r="H20" i="33" s="1"/>
  <c r="AA3" i="33"/>
  <c r="E20" i="33" s="1"/>
  <c r="AD15" i="33"/>
  <c r="U22" i="33" s="1"/>
  <c r="AD13" i="33"/>
  <c r="R22" i="33" s="1"/>
  <c r="AD11" i="33"/>
  <c r="Q22" i="33" s="1"/>
  <c r="AD9" i="33"/>
  <c r="N22" i="33" s="1"/>
  <c r="AD7" i="33"/>
  <c r="I22" i="33" s="1"/>
  <c r="AD5" i="33"/>
  <c r="H22" i="33" s="1"/>
  <c r="AD3" i="33"/>
  <c r="E22" i="33" s="1"/>
  <c r="AN23" i="33"/>
  <c r="AG17" i="33"/>
  <c r="Z24" i="33" s="1"/>
  <c r="AG15" i="33"/>
  <c r="W24" i="33" s="1"/>
  <c r="X15" i="33"/>
  <c r="W18" i="33" s="1"/>
  <c r="AG13" i="33"/>
  <c r="T24" i="33" s="1"/>
  <c r="X13" i="33"/>
  <c r="T18" i="33" s="1"/>
  <c r="U13" i="33"/>
  <c r="R16" i="33" s="1"/>
  <c r="AG11" i="33"/>
  <c r="Q24" i="33" s="1"/>
  <c r="X11" i="33"/>
  <c r="O18" i="33" s="1"/>
  <c r="U11" i="33"/>
  <c r="Q16" i="33" s="1"/>
  <c r="R11" i="33"/>
  <c r="Q14" i="33" s="1"/>
  <c r="AG9" i="33"/>
  <c r="N24" i="33" s="1"/>
  <c r="X9" i="33"/>
  <c r="N18" i="33" s="1"/>
  <c r="U9" i="33"/>
  <c r="N16" i="33" s="1"/>
  <c r="R9" i="33"/>
  <c r="N14" i="33" s="1"/>
  <c r="O9" i="33"/>
  <c r="L12" i="33" s="1"/>
  <c r="AG7" i="33"/>
  <c r="K24" i="33" s="1"/>
  <c r="X7" i="33"/>
  <c r="K18" i="33" s="1"/>
  <c r="U7" i="33"/>
  <c r="K16" i="33" s="1"/>
  <c r="R7" i="33"/>
  <c r="K14" i="33" s="1"/>
  <c r="O7" i="33"/>
  <c r="K12" i="33" s="1"/>
  <c r="L7" i="33"/>
  <c r="K10" i="33" s="1"/>
  <c r="AG5" i="33"/>
  <c r="H24" i="33" s="1"/>
  <c r="X5" i="33"/>
  <c r="H18" i="33" s="1"/>
  <c r="U5" i="33"/>
  <c r="H16" i="33" s="1"/>
  <c r="R5" i="33"/>
  <c r="H14" i="33" s="1"/>
  <c r="O5" i="33"/>
  <c r="H12" i="33" s="1"/>
  <c r="L5" i="33"/>
  <c r="H10" i="33" s="1"/>
  <c r="I5" i="33"/>
  <c r="F8" i="33" s="1"/>
  <c r="AL3" i="33"/>
  <c r="AK3" i="33"/>
  <c r="AJ3" i="33"/>
  <c r="AG3" i="33"/>
  <c r="E24" i="33" s="1"/>
  <c r="X3" i="33"/>
  <c r="C18" i="33" s="1"/>
  <c r="U3" i="33"/>
  <c r="R3" i="33"/>
  <c r="C14" i="33" s="1"/>
  <c r="O3" i="33"/>
  <c r="E12" i="33" s="1"/>
  <c r="L3" i="33"/>
  <c r="I3" i="33"/>
  <c r="F3" i="33"/>
  <c r="X2" i="33"/>
  <c r="U2" i="33"/>
  <c r="R2" i="33"/>
  <c r="O2" i="33"/>
  <c r="L2" i="33"/>
  <c r="I2" i="33"/>
  <c r="F2" i="33"/>
  <c r="C2" i="33"/>
  <c r="AA17" i="24"/>
  <c r="Z20" i="24" s="1"/>
  <c r="AA15" i="24"/>
  <c r="W20" i="24" s="1"/>
  <c r="AA13" i="24"/>
  <c r="T20" i="24" s="1"/>
  <c r="AA11" i="24"/>
  <c r="Q20" i="24" s="1"/>
  <c r="AA9" i="24"/>
  <c r="N20" i="24" s="1"/>
  <c r="AA7" i="24"/>
  <c r="I20" i="24" s="1"/>
  <c r="AA5" i="24"/>
  <c r="H20" i="24" s="1"/>
  <c r="AA3" i="24"/>
  <c r="E20" i="24" s="1"/>
  <c r="C17" i="24"/>
  <c r="AA2" i="24"/>
  <c r="AH19" i="24"/>
  <c r="X15" i="24"/>
  <c r="W18" i="24" s="1"/>
  <c r="X13" i="24"/>
  <c r="R18" i="24" s="1"/>
  <c r="U13" i="24"/>
  <c r="T16" i="24" s="1"/>
  <c r="R2" i="24"/>
  <c r="X11" i="24"/>
  <c r="Q18" i="24" s="1"/>
  <c r="U11" i="24"/>
  <c r="O16" i="24" s="1"/>
  <c r="R11" i="24"/>
  <c r="Q14" i="24" s="1"/>
  <c r="X9" i="24"/>
  <c r="N18" i="24" s="1"/>
  <c r="U9" i="24"/>
  <c r="N16" i="24" s="1"/>
  <c r="R9" i="24"/>
  <c r="N14" i="24" s="1"/>
  <c r="O9" i="24"/>
  <c r="N12" i="24" s="1"/>
  <c r="X7" i="24"/>
  <c r="I18" i="24" s="1"/>
  <c r="U7" i="24"/>
  <c r="K16" i="24" s="1"/>
  <c r="R7" i="24"/>
  <c r="I14" i="24" s="1"/>
  <c r="O7" i="24"/>
  <c r="K12" i="24" s="1"/>
  <c r="L7" i="24"/>
  <c r="K10" i="24" s="1"/>
  <c r="I2" i="24"/>
  <c r="X5" i="24"/>
  <c r="F18" i="24" s="1"/>
  <c r="U5" i="24"/>
  <c r="H16" i="24" s="1"/>
  <c r="R5" i="24"/>
  <c r="H14" i="24" s="1"/>
  <c r="O5" i="24"/>
  <c r="H12" i="24" s="1"/>
  <c r="L5" i="24"/>
  <c r="H10" i="24" s="1"/>
  <c r="I5" i="24"/>
  <c r="H8" i="24" s="1"/>
  <c r="F2" i="24"/>
  <c r="X3" i="24"/>
  <c r="E18" i="24" s="1"/>
  <c r="U3" i="24"/>
  <c r="C16" i="24" s="1"/>
  <c r="R3" i="24"/>
  <c r="O3" i="24"/>
  <c r="C12" i="24" s="1"/>
  <c r="L3" i="24"/>
  <c r="C10" i="24" s="1"/>
  <c r="I3" i="24"/>
  <c r="F3" i="24"/>
  <c r="C6" i="24" s="1"/>
  <c r="X2" i="24"/>
  <c r="U2" i="24"/>
  <c r="O2" i="24"/>
  <c r="L2" i="24"/>
  <c r="C2" i="24"/>
  <c r="AE7" i="36" l="1"/>
  <c r="AD7" i="36"/>
  <c r="AG7" i="36" s="1"/>
  <c r="AF7" i="36"/>
  <c r="AH9" i="36"/>
  <c r="O15" i="36"/>
  <c r="AI7" i="36"/>
  <c r="I17" i="36"/>
  <c r="AF5" i="36"/>
  <c r="AE5" i="36"/>
  <c r="AD5" i="36"/>
  <c r="AH11" i="36"/>
  <c r="AH7" i="36"/>
  <c r="AJ7" i="36" s="1"/>
  <c r="U17" i="36"/>
  <c r="AI15" i="36" s="1"/>
  <c r="AJ15" i="36" s="1"/>
  <c r="E18" i="36"/>
  <c r="C17" i="36" s="1"/>
  <c r="C12" i="36"/>
  <c r="C14" i="36"/>
  <c r="L16" i="36"/>
  <c r="L15" i="36" s="1"/>
  <c r="AI9" i="36" s="1"/>
  <c r="F18" i="36"/>
  <c r="F17" i="36" s="1"/>
  <c r="R18" i="36"/>
  <c r="R17" i="36" s="1"/>
  <c r="AI13" i="36" s="1"/>
  <c r="AJ13" i="36" s="1"/>
  <c r="E12" i="36"/>
  <c r="AH3" i="36" s="1"/>
  <c r="E14" i="36"/>
  <c r="AI17" i="36"/>
  <c r="AJ17" i="36" s="1"/>
  <c r="H12" i="36"/>
  <c r="AH5" i="36" s="1"/>
  <c r="E16" i="36"/>
  <c r="C16" i="36"/>
  <c r="C15" i="36" s="1"/>
  <c r="AE3" i="36"/>
  <c r="AG3" i="36" s="1"/>
  <c r="F10" i="36"/>
  <c r="F9" i="36" s="1"/>
  <c r="AI11" i="36"/>
  <c r="I12" i="36"/>
  <c r="I11" i="36" s="1"/>
  <c r="I14" i="36"/>
  <c r="I13" i="36" s="1"/>
  <c r="F16" i="36"/>
  <c r="F15" i="36" s="1"/>
  <c r="R16" i="36"/>
  <c r="R15" i="36" s="1"/>
  <c r="L18" i="36"/>
  <c r="L17" i="36" s="1"/>
  <c r="AF3" i="36"/>
  <c r="AA5" i="35"/>
  <c r="AD5" i="35" s="1"/>
  <c r="AC5" i="35"/>
  <c r="AB5" i="35"/>
  <c r="AE5" i="35"/>
  <c r="AE7" i="35"/>
  <c r="AE11" i="35"/>
  <c r="AC7" i="35"/>
  <c r="AB7" i="35"/>
  <c r="N12" i="35"/>
  <c r="AE9" i="35" s="1"/>
  <c r="C16" i="35"/>
  <c r="C15" i="35" s="1"/>
  <c r="O16" i="35"/>
  <c r="O15" i="35" s="1"/>
  <c r="AF11" i="35" s="1"/>
  <c r="E12" i="35"/>
  <c r="AE3" i="35" s="1"/>
  <c r="F14" i="35"/>
  <c r="F13" i="35" s="1"/>
  <c r="AA13" i="35" s="1"/>
  <c r="E16" i="35"/>
  <c r="F8" i="35"/>
  <c r="F7" i="35" s="1"/>
  <c r="AF5" i="35" s="1"/>
  <c r="F12" i="35"/>
  <c r="F11" i="35" s="1"/>
  <c r="AC11" i="35" s="1"/>
  <c r="F16" i="35"/>
  <c r="F15" i="35" s="1"/>
  <c r="R16" i="35"/>
  <c r="R15" i="35" s="1"/>
  <c r="AF13" i="35" s="1"/>
  <c r="AG13" i="35" s="1"/>
  <c r="AC3" i="35"/>
  <c r="C10" i="35"/>
  <c r="C9" i="35" s="1"/>
  <c r="AF3" i="35" s="1"/>
  <c r="I14" i="35"/>
  <c r="I13" i="35" s="1"/>
  <c r="AB3" i="35"/>
  <c r="AD3" i="35" s="1"/>
  <c r="I12" i="35"/>
  <c r="I11" i="35" s="1"/>
  <c r="I16" i="35"/>
  <c r="I15" i="35" s="1"/>
  <c r="AF7" i="35" s="1"/>
  <c r="L14" i="35"/>
  <c r="L13" i="35" s="1"/>
  <c r="AF9" i="35" s="1"/>
  <c r="AE5" i="34"/>
  <c r="AG9" i="34"/>
  <c r="AA9" i="34"/>
  <c r="AD9" i="34" s="1"/>
  <c r="AI9" i="34" s="1"/>
  <c r="AB9" i="34"/>
  <c r="AC3" i="34"/>
  <c r="E10" i="34"/>
  <c r="F10" i="34"/>
  <c r="F9" i="34" s="1"/>
  <c r="AF5" i="34" s="1"/>
  <c r="C14" i="34"/>
  <c r="C13" i="34" s="1"/>
  <c r="O14" i="34"/>
  <c r="O13" i="34" s="1"/>
  <c r="AF11" i="34" s="1"/>
  <c r="AG11" i="34" s="1"/>
  <c r="E14" i="34"/>
  <c r="AE3" i="34" s="1"/>
  <c r="I10" i="34"/>
  <c r="I9" i="34" s="1"/>
  <c r="AC9" i="34" s="1"/>
  <c r="C12" i="34"/>
  <c r="C11" i="34" s="1"/>
  <c r="F14" i="34"/>
  <c r="F13" i="34" s="1"/>
  <c r="C6" i="34"/>
  <c r="C5" i="34" s="1"/>
  <c r="C8" i="34"/>
  <c r="C7" i="34" s="1"/>
  <c r="F12" i="34"/>
  <c r="F11" i="34" s="1"/>
  <c r="I14" i="34"/>
  <c r="I13" i="34" s="1"/>
  <c r="AO19" i="33"/>
  <c r="AO21" i="33"/>
  <c r="AD24" i="33"/>
  <c r="AA24" i="33"/>
  <c r="AA22" i="33"/>
  <c r="AA21" i="33" s="1"/>
  <c r="X20" i="33"/>
  <c r="X19" i="33" s="1"/>
  <c r="X22" i="33"/>
  <c r="X21" i="33" s="1"/>
  <c r="U20" i="33"/>
  <c r="U19" i="33" s="1"/>
  <c r="W22" i="33"/>
  <c r="R20" i="33"/>
  <c r="T22" i="33"/>
  <c r="R21" i="33" s="1"/>
  <c r="AN17" i="33"/>
  <c r="O20" i="33"/>
  <c r="O19" i="33" s="1"/>
  <c r="O22" i="33"/>
  <c r="L20" i="33"/>
  <c r="L19" i="33" s="1"/>
  <c r="L22" i="33"/>
  <c r="L21" i="33" s="1"/>
  <c r="I20" i="33"/>
  <c r="I19" i="33" s="1"/>
  <c r="K22" i="33"/>
  <c r="F20" i="33"/>
  <c r="F19" i="33" s="1"/>
  <c r="F22" i="33"/>
  <c r="C24" i="33"/>
  <c r="C23" i="33" s="1"/>
  <c r="C22" i="33"/>
  <c r="C20" i="33"/>
  <c r="AM3" i="33"/>
  <c r="T16" i="33"/>
  <c r="R15" i="33" s="1"/>
  <c r="F12" i="33"/>
  <c r="R18" i="33"/>
  <c r="R17" i="33" s="1"/>
  <c r="L16" i="33"/>
  <c r="L15" i="33" s="1"/>
  <c r="E14" i="33"/>
  <c r="C13" i="33" s="1"/>
  <c r="AJ13" i="33" s="1"/>
  <c r="L14" i="33"/>
  <c r="L13" i="33" s="1"/>
  <c r="I12" i="33"/>
  <c r="I11" i="33" s="1"/>
  <c r="F11" i="33"/>
  <c r="O14" i="33"/>
  <c r="O13" i="33" s="1"/>
  <c r="F18" i="33"/>
  <c r="F17" i="33" s="1"/>
  <c r="O24" i="33"/>
  <c r="O23" i="33" s="1"/>
  <c r="N12" i="33"/>
  <c r="L11" i="33" s="1"/>
  <c r="L18" i="33"/>
  <c r="L17" i="33" s="1"/>
  <c r="H8" i="33"/>
  <c r="AN5" i="33" s="1"/>
  <c r="Q18" i="33"/>
  <c r="O17" i="33" s="1"/>
  <c r="AN7" i="33"/>
  <c r="C10" i="33"/>
  <c r="E10" i="33"/>
  <c r="E18" i="33"/>
  <c r="C17" i="33" s="1"/>
  <c r="F24" i="33"/>
  <c r="F23" i="33" s="1"/>
  <c r="R24" i="33"/>
  <c r="R23" i="33" s="1"/>
  <c r="F10" i="33"/>
  <c r="F9" i="33" s="1"/>
  <c r="F14" i="33"/>
  <c r="F13" i="33" s="1"/>
  <c r="C6" i="33"/>
  <c r="C8" i="33"/>
  <c r="C16" i="33"/>
  <c r="O16" i="33"/>
  <c r="O15" i="33" s="1"/>
  <c r="AO23" i="33"/>
  <c r="AP23" i="33" s="1"/>
  <c r="I24" i="33"/>
  <c r="I23" i="33" s="1"/>
  <c r="U24" i="33"/>
  <c r="U23" i="33" s="1"/>
  <c r="E6" i="33"/>
  <c r="E8" i="33"/>
  <c r="I10" i="33"/>
  <c r="I9" i="33" s="1"/>
  <c r="I14" i="33"/>
  <c r="I13" i="33" s="1"/>
  <c r="E16" i="33"/>
  <c r="I18" i="33"/>
  <c r="I17" i="33" s="1"/>
  <c r="U18" i="33"/>
  <c r="U17" i="33" s="1"/>
  <c r="F16" i="33"/>
  <c r="F15" i="33" s="1"/>
  <c r="L24" i="33"/>
  <c r="L23" i="33" s="1"/>
  <c r="X24" i="33"/>
  <c r="X23" i="33" s="1"/>
  <c r="C12" i="33"/>
  <c r="C11" i="33" s="1"/>
  <c r="I16" i="33"/>
  <c r="I15" i="33" s="1"/>
  <c r="X20" i="24"/>
  <c r="U20" i="24"/>
  <c r="U19" i="24" s="1"/>
  <c r="R20" i="24"/>
  <c r="R19" i="24" s="1"/>
  <c r="O20" i="24"/>
  <c r="O19" i="24" s="1"/>
  <c r="L20" i="24"/>
  <c r="L19" i="24" s="1"/>
  <c r="K20" i="24"/>
  <c r="I19" i="24" s="1"/>
  <c r="F20" i="24"/>
  <c r="F19" i="24" s="1"/>
  <c r="C20" i="24"/>
  <c r="C19" i="24" s="1"/>
  <c r="U18" i="24"/>
  <c r="U17" i="24" s="1"/>
  <c r="R16" i="24"/>
  <c r="R15" i="24" s="1"/>
  <c r="L16" i="24"/>
  <c r="L15" i="24" s="1"/>
  <c r="I12" i="24"/>
  <c r="I11" i="24" s="1"/>
  <c r="F8" i="24"/>
  <c r="F7" i="24" s="1"/>
  <c r="K14" i="24"/>
  <c r="I13" i="24" s="1"/>
  <c r="L14" i="24"/>
  <c r="L13" i="24" s="1"/>
  <c r="F16" i="24"/>
  <c r="F15" i="24" s="1"/>
  <c r="E16" i="24"/>
  <c r="C15" i="24" s="1"/>
  <c r="L12" i="24"/>
  <c r="L11" i="24" s="1"/>
  <c r="E6" i="24"/>
  <c r="C5" i="24" s="1"/>
  <c r="Q16" i="24"/>
  <c r="AH11" i="24" s="1"/>
  <c r="H18" i="24"/>
  <c r="F17" i="24" s="1"/>
  <c r="AH9" i="24"/>
  <c r="AH15" i="24"/>
  <c r="AI19" i="24"/>
  <c r="AJ19" i="24" s="1"/>
  <c r="E10" i="24"/>
  <c r="C9" i="24" s="1"/>
  <c r="E12" i="24"/>
  <c r="C11" i="24" s="1"/>
  <c r="K18" i="24"/>
  <c r="I17" i="24" s="1"/>
  <c r="C8" i="24"/>
  <c r="F10" i="24"/>
  <c r="F9" i="24" s="1"/>
  <c r="F12" i="24"/>
  <c r="F11" i="24" s="1"/>
  <c r="C14" i="24"/>
  <c r="O14" i="24"/>
  <c r="O13" i="24" s="1"/>
  <c r="I16" i="24"/>
  <c r="I15" i="24" s="1"/>
  <c r="L18" i="24"/>
  <c r="L17" i="24" s="1"/>
  <c r="E8" i="24"/>
  <c r="E14" i="24"/>
  <c r="AE3" i="24"/>
  <c r="I10" i="24"/>
  <c r="I9" i="24" s="1"/>
  <c r="F14" i="24"/>
  <c r="F13" i="24" s="1"/>
  <c r="C18" i="24"/>
  <c r="O18" i="24"/>
  <c r="O17" i="24" s="1"/>
  <c r="T18" i="24"/>
  <c r="R17" i="24" s="1"/>
  <c r="AD3" i="24"/>
  <c r="AF3" i="24"/>
  <c r="J35" i="16"/>
  <c r="D35" i="16"/>
  <c r="J32" i="16"/>
  <c r="D32" i="16"/>
  <c r="J29" i="16"/>
  <c r="D29" i="16"/>
  <c r="J26" i="16"/>
  <c r="D26" i="16"/>
  <c r="J23" i="16"/>
  <c r="D23" i="16"/>
  <c r="J20" i="16"/>
  <c r="D20" i="16"/>
  <c r="J17" i="16"/>
  <c r="D17" i="16"/>
  <c r="J14" i="16"/>
  <c r="D14" i="16"/>
  <c r="J11" i="16"/>
  <c r="D11" i="16"/>
  <c r="E26" i="13"/>
  <c r="E25" i="13"/>
  <c r="E24" i="13"/>
  <c r="E23" i="13"/>
  <c r="E22" i="13"/>
  <c r="E21" i="13"/>
  <c r="E20" i="13"/>
  <c r="E19" i="13"/>
  <c r="E18" i="13"/>
  <c r="E17" i="13"/>
  <c r="K16" i="13"/>
  <c r="K15" i="13"/>
  <c r="E15" i="13"/>
  <c r="K14" i="13"/>
  <c r="E14" i="13"/>
  <c r="K13" i="13"/>
  <c r="E13" i="13"/>
  <c r="K12" i="13"/>
  <c r="E12" i="13"/>
  <c r="K11" i="13"/>
  <c r="E11" i="13"/>
  <c r="K10" i="13"/>
  <c r="E10" i="13"/>
  <c r="K9" i="13"/>
  <c r="E9" i="13"/>
  <c r="K8" i="13"/>
  <c r="E8" i="13"/>
  <c r="K7" i="13"/>
  <c r="E7" i="13"/>
  <c r="K6" i="13"/>
  <c r="E6" i="13"/>
  <c r="AE17" i="36" l="1"/>
  <c r="AD17" i="36"/>
  <c r="AG17" i="36" s="1"/>
  <c r="AL17" i="36" s="1"/>
  <c r="AF17" i="36"/>
  <c r="AD9" i="36"/>
  <c r="AE9" i="36"/>
  <c r="AE15" i="36"/>
  <c r="AF15" i="36"/>
  <c r="AD15" i="36"/>
  <c r="AI5" i="36"/>
  <c r="AJ5" i="36" s="1"/>
  <c r="C13" i="36"/>
  <c r="C11" i="36"/>
  <c r="F11" i="36"/>
  <c r="AJ9" i="36"/>
  <c r="AJ11" i="36"/>
  <c r="AL7" i="36"/>
  <c r="AH21" i="36"/>
  <c r="AF9" i="36"/>
  <c r="AG5" i="36"/>
  <c r="AI3" i="35"/>
  <c r="AF19" i="35"/>
  <c r="AG3" i="35"/>
  <c r="AE19" i="35"/>
  <c r="AB11" i="35"/>
  <c r="AA7" i="35"/>
  <c r="AD7" i="35" s="1"/>
  <c r="AA11" i="35"/>
  <c r="AD11" i="35" s="1"/>
  <c r="AI11" i="35" s="1"/>
  <c r="AC13" i="35"/>
  <c r="AC9" i="35"/>
  <c r="AB9" i="35"/>
  <c r="AA9" i="35"/>
  <c r="AB13" i="35"/>
  <c r="AD13" i="35" s="1"/>
  <c r="AI13" i="35" s="1"/>
  <c r="AG5" i="35"/>
  <c r="AI5" i="35" s="1"/>
  <c r="AA15" i="35"/>
  <c r="AC15" i="35"/>
  <c r="AB15" i="35"/>
  <c r="AG11" i="35"/>
  <c r="AG9" i="35"/>
  <c r="AG7" i="35"/>
  <c r="AE19" i="34"/>
  <c r="AC5" i="34"/>
  <c r="AB5" i="34"/>
  <c r="AA5" i="34"/>
  <c r="AD5" i="34" s="1"/>
  <c r="AI5" i="34" s="1"/>
  <c r="AF3" i="34"/>
  <c r="AF7" i="34"/>
  <c r="AG7" i="34" s="1"/>
  <c r="AC13" i="34"/>
  <c r="AB13" i="34"/>
  <c r="AA13" i="34"/>
  <c r="AD13" i="34" s="1"/>
  <c r="AI13" i="34" s="1"/>
  <c r="AC7" i="34"/>
  <c r="AB7" i="34"/>
  <c r="AA7" i="34"/>
  <c r="AD7" i="34" s="1"/>
  <c r="AI7" i="34" s="1"/>
  <c r="AG5" i="34"/>
  <c r="AC11" i="34"/>
  <c r="AB11" i="34"/>
  <c r="AA11" i="34"/>
  <c r="AD11" i="34" s="1"/>
  <c r="AI11" i="34" s="1"/>
  <c r="C7" i="33"/>
  <c r="AO17" i="33"/>
  <c r="AP17" i="33" s="1"/>
  <c r="AN15" i="33"/>
  <c r="U21" i="33"/>
  <c r="AO15" i="33" s="1"/>
  <c r="AP21" i="33"/>
  <c r="AN11" i="33"/>
  <c r="AN9" i="33"/>
  <c r="F7" i="33"/>
  <c r="AK13" i="33"/>
  <c r="AM13" i="33" s="1"/>
  <c r="C5" i="33"/>
  <c r="O21" i="33"/>
  <c r="AO11" i="33" s="1"/>
  <c r="AN13" i="33"/>
  <c r="C21" i="33"/>
  <c r="C19" i="33"/>
  <c r="F21" i="33"/>
  <c r="I21" i="33"/>
  <c r="AO7" i="33" s="1"/>
  <c r="AP7" i="33" s="1"/>
  <c r="AO9" i="33"/>
  <c r="AK17" i="33"/>
  <c r="AJ17" i="33"/>
  <c r="AL17" i="33"/>
  <c r="AL11" i="33"/>
  <c r="AK11" i="33"/>
  <c r="AJ11" i="33"/>
  <c r="C15" i="33"/>
  <c r="AL7" i="33"/>
  <c r="AK7" i="33"/>
  <c r="AJ7" i="33"/>
  <c r="C9" i="33"/>
  <c r="AN3" i="33"/>
  <c r="AJ5" i="33"/>
  <c r="AL5" i="33"/>
  <c r="AK5" i="33"/>
  <c r="AL13" i="33"/>
  <c r="AI15" i="24"/>
  <c r="AJ15" i="24" s="1"/>
  <c r="AI13" i="24"/>
  <c r="AH5" i="24"/>
  <c r="AI9" i="24"/>
  <c r="AJ9" i="24" s="1"/>
  <c r="AE5" i="24"/>
  <c r="AD5" i="24"/>
  <c r="AF5" i="24"/>
  <c r="AE15" i="24"/>
  <c r="O15" i="24"/>
  <c r="AI11" i="24" s="1"/>
  <c r="AJ11" i="24" s="1"/>
  <c r="AI7" i="24"/>
  <c r="AI5" i="24"/>
  <c r="C7" i="24"/>
  <c r="AF7" i="24" s="1"/>
  <c r="AG3" i="24"/>
  <c r="AD11" i="24"/>
  <c r="AF11" i="24"/>
  <c r="AE11" i="24"/>
  <c r="C13" i="24"/>
  <c r="AE9" i="24"/>
  <c r="AF9" i="24"/>
  <c r="AD9" i="24"/>
  <c r="AF15" i="24"/>
  <c r="AH13" i="24"/>
  <c r="AF17" i="24"/>
  <c r="AE17" i="24"/>
  <c r="AD17" i="24"/>
  <c r="AH3" i="24"/>
  <c r="AD15" i="24"/>
  <c r="AH7" i="24"/>
  <c r="AG9" i="36" l="1"/>
  <c r="AL9" i="36" s="1"/>
  <c r="AL5" i="36"/>
  <c r="AD11" i="36"/>
  <c r="AG11" i="36" s="1"/>
  <c r="AL11" i="36" s="1"/>
  <c r="AF11" i="36"/>
  <c r="AE11" i="36"/>
  <c r="AI3" i="36"/>
  <c r="AD13" i="36"/>
  <c r="AG13" i="36" s="1"/>
  <c r="AL13" i="36" s="1"/>
  <c r="AF13" i="36"/>
  <c r="AE13" i="36"/>
  <c r="AG15" i="36"/>
  <c r="AL15" i="36" s="1"/>
  <c r="AD15" i="35"/>
  <c r="AI15" i="35" s="1"/>
  <c r="AI7" i="35"/>
  <c r="AD9" i="35"/>
  <c r="AI9" i="35" s="1"/>
  <c r="AH9" i="35" s="1"/>
  <c r="AG19" i="35"/>
  <c r="AH11" i="35"/>
  <c r="AH3" i="35"/>
  <c r="AF19" i="34"/>
  <c r="AG3" i="34"/>
  <c r="AP9" i="33"/>
  <c r="AP15" i="33"/>
  <c r="AP19" i="33"/>
  <c r="AP11" i="33"/>
  <c r="AO5" i="33"/>
  <c r="AP5" i="33" s="1"/>
  <c r="AO3" i="33"/>
  <c r="AP3" i="33" s="1"/>
  <c r="AL21" i="33"/>
  <c r="AK21" i="33"/>
  <c r="AJ21" i="33"/>
  <c r="R19" i="33"/>
  <c r="AO13" i="33" s="1"/>
  <c r="AP13" i="33" s="1"/>
  <c r="AR13" i="33" s="1"/>
  <c r="AM17" i="33"/>
  <c r="AR17" i="33" s="1"/>
  <c r="AM7" i="33"/>
  <c r="AR7" i="33" s="1"/>
  <c r="AN25" i="33"/>
  <c r="AM11" i="33"/>
  <c r="AL15" i="33"/>
  <c r="AK15" i="33"/>
  <c r="AJ15" i="33"/>
  <c r="AM5" i="33"/>
  <c r="AJ9" i="33"/>
  <c r="AL9" i="33"/>
  <c r="AK9" i="33"/>
  <c r="AH17" i="24"/>
  <c r="AH21" i="24" s="1"/>
  <c r="AJ5" i="24"/>
  <c r="AD7" i="24"/>
  <c r="AE7" i="24"/>
  <c r="AJ13" i="24"/>
  <c r="AG5" i="24"/>
  <c r="AG15" i="24"/>
  <c r="AL15" i="24" s="1"/>
  <c r="AG9" i="24"/>
  <c r="AL9" i="24" s="1"/>
  <c r="AG17" i="24"/>
  <c r="AJ7" i="24"/>
  <c r="AG11" i="24"/>
  <c r="AL11" i="24" s="1"/>
  <c r="AF13" i="24"/>
  <c r="AE13" i="24"/>
  <c r="AD13" i="24"/>
  <c r="AI3" i="24"/>
  <c r="AI21" i="36" l="1"/>
  <c r="AJ3" i="36"/>
  <c r="AH15" i="35"/>
  <c r="AH7" i="35"/>
  <c r="AH5" i="35"/>
  <c r="AH13" i="35"/>
  <c r="AG19" i="34"/>
  <c r="AI3" i="34"/>
  <c r="AR11" i="33"/>
  <c r="AA23" i="33"/>
  <c r="AR5" i="33"/>
  <c r="AM21" i="33"/>
  <c r="AR21" i="33" s="1"/>
  <c r="AM15" i="33"/>
  <c r="AR15" i="33" s="1"/>
  <c r="AD23" i="33"/>
  <c r="AL23" i="33" s="1"/>
  <c r="AJ19" i="33"/>
  <c r="AO25" i="33"/>
  <c r="AK19" i="33"/>
  <c r="AL19" i="33"/>
  <c r="AJ23" i="33"/>
  <c r="AP25" i="33"/>
  <c r="AR3" i="33"/>
  <c r="AM9" i="33"/>
  <c r="AR9" i="33" s="1"/>
  <c r="X19" i="24"/>
  <c r="AI17" i="24" s="1"/>
  <c r="AJ17" i="24" s="1"/>
  <c r="AL17" i="24" s="1"/>
  <c r="AE19" i="24"/>
  <c r="AF19" i="24"/>
  <c r="AD19" i="24"/>
  <c r="AL5" i="24"/>
  <c r="AG7" i="24"/>
  <c r="AL7" i="24" s="1"/>
  <c r="AG13" i="24"/>
  <c r="AL13" i="24" s="1"/>
  <c r="AJ3" i="24"/>
  <c r="AJ21" i="36" l="1"/>
  <c r="AL3" i="36"/>
  <c r="AH3" i="34"/>
  <c r="AH9" i="34"/>
  <c r="AH11" i="34"/>
  <c r="AH5" i="34"/>
  <c r="AH13" i="34"/>
  <c r="AH7" i="34"/>
  <c r="AK23" i="33"/>
  <c r="AM23" i="33" s="1"/>
  <c r="AR23" i="33" s="1"/>
  <c r="AM19" i="33"/>
  <c r="AR19" i="33" s="1"/>
  <c r="AG19" i="24"/>
  <c r="AL19" i="24" s="1"/>
  <c r="AI21" i="24"/>
  <c r="AJ21" i="24"/>
  <c r="AL3" i="24"/>
  <c r="AK3" i="36" l="1"/>
  <c r="AK17" i="36"/>
  <c r="AK7" i="36"/>
  <c r="AK11" i="36"/>
  <c r="AK9" i="36"/>
  <c r="AK13" i="36"/>
  <c r="AK5" i="36"/>
  <c r="AK15" i="36"/>
  <c r="AQ19" i="33"/>
  <c r="AQ23" i="33"/>
  <c r="AQ13" i="33"/>
  <c r="AQ3" i="33"/>
  <c r="AQ9" i="33"/>
  <c r="AQ11" i="33"/>
  <c r="AQ7" i="33"/>
  <c r="AQ5" i="33"/>
  <c r="AQ15" i="33"/>
  <c r="AQ17" i="33"/>
  <c r="AQ21" i="33"/>
  <c r="AK3" i="24"/>
  <c r="AK5" i="24"/>
  <c r="AK9" i="24"/>
  <c r="AK17" i="24"/>
  <c r="AK15" i="24"/>
  <c r="AK7" i="24"/>
  <c r="AK19" i="24"/>
  <c r="AK13" i="24"/>
  <c r="AK11" i="24"/>
</calcChain>
</file>

<file path=xl/sharedStrings.xml><?xml version="1.0" encoding="utf-8"?>
<sst xmlns="http://schemas.openxmlformats.org/spreadsheetml/2006/main" count="648" uniqueCount="147">
  <si>
    <t>チーム名</t>
    <rPh sb="3" eb="4">
      <t>メイ</t>
    </rPh>
    <phoneticPr fontId="4"/>
  </si>
  <si>
    <t>グループ役割分担</t>
    <rPh sb="4" eb="6">
      <t>ヤクワリ</t>
    </rPh>
    <rPh sb="6" eb="8">
      <t>ブンタン</t>
    </rPh>
    <phoneticPr fontId="4"/>
  </si>
  <si>
    <t>携帯電話</t>
    <rPh sb="0" eb="2">
      <t>ケイタイ</t>
    </rPh>
    <rPh sb="2" eb="4">
      <t>デンワ</t>
    </rPh>
    <phoneticPr fontId="4"/>
  </si>
  <si>
    <t>Email(PC)</t>
    <phoneticPr fontId="4"/>
  </si>
  <si>
    <t>Ｅmail(携帯）</t>
    <rPh sb="6" eb="8">
      <t>ケイタイ</t>
    </rPh>
    <phoneticPr fontId="4"/>
  </si>
  <si>
    <t>地区</t>
    <rPh sb="0" eb="2">
      <t>チク</t>
    </rPh>
    <phoneticPr fontId="3"/>
  </si>
  <si>
    <t>チーム責任者
　　　／連絡係</t>
    <rPh sb="3" eb="6">
      <t>セキニンシャ</t>
    </rPh>
    <rPh sb="11" eb="13">
      <t>レンラク</t>
    </rPh>
    <rPh sb="13" eb="14">
      <t>ガカリ</t>
    </rPh>
    <phoneticPr fontId="4"/>
  </si>
  <si>
    <t>2021年度　U12&amp;U11&amp;U10大会スケジュール</t>
    <rPh sb="4" eb="6">
      <t>ネンド</t>
    </rPh>
    <rPh sb="18" eb="20">
      <t>タイカイ</t>
    </rPh>
    <phoneticPr fontId="15"/>
  </si>
  <si>
    <t>U12リーグ戦</t>
    <rPh sb="6" eb="7">
      <t>セン</t>
    </rPh>
    <phoneticPr fontId="15"/>
  </si>
  <si>
    <t>U10リーグ戦</t>
    <rPh sb="6" eb="7">
      <t>セン</t>
    </rPh>
    <phoneticPr fontId="15"/>
  </si>
  <si>
    <t>種別</t>
    <rPh sb="0" eb="2">
      <t>シュベツ</t>
    </rPh>
    <phoneticPr fontId="15"/>
  </si>
  <si>
    <t>節</t>
    <rPh sb="0" eb="1">
      <t>セツ</t>
    </rPh>
    <phoneticPr fontId="15"/>
  </si>
  <si>
    <t>開催日</t>
    <rPh sb="0" eb="3">
      <t>カイサイビ</t>
    </rPh>
    <phoneticPr fontId="15"/>
  </si>
  <si>
    <t>確保会場</t>
    <rPh sb="0" eb="2">
      <t>カクホ</t>
    </rPh>
    <rPh sb="2" eb="4">
      <t>カイジョウ</t>
    </rPh>
    <phoneticPr fontId="15"/>
  </si>
  <si>
    <t>日程間隔</t>
    <rPh sb="0" eb="2">
      <t>ニッテイ</t>
    </rPh>
    <rPh sb="2" eb="4">
      <t>カンカク</t>
    </rPh>
    <phoneticPr fontId="15"/>
  </si>
  <si>
    <t>2021年度 U12L</t>
    <rPh sb="4" eb="6">
      <t>ネンド</t>
    </rPh>
    <phoneticPr fontId="15"/>
  </si>
  <si>
    <t>小瀬補助</t>
    <rPh sb="0" eb="2">
      <t>コセ</t>
    </rPh>
    <rPh sb="2" eb="4">
      <t>ホジョ</t>
    </rPh>
    <phoneticPr fontId="15"/>
  </si>
  <si>
    <t>2021年度 U10L前期</t>
    <rPh sb="4" eb="6">
      <t>ネンド</t>
    </rPh>
    <rPh sb="11" eb="13">
      <t>ゼンキ</t>
    </rPh>
    <phoneticPr fontId="15"/>
  </si>
  <si>
    <t>小瀬補助＆小瀬球技</t>
    <rPh sb="0" eb="4">
      <t>コセホジョ</t>
    </rPh>
    <rPh sb="5" eb="9">
      <t>コセキュウギ</t>
    </rPh>
    <phoneticPr fontId="15"/>
  </si>
  <si>
    <t>U12L</t>
    <phoneticPr fontId="15"/>
  </si>
  <si>
    <t>小瀬球技</t>
    <rPh sb="0" eb="2">
      <t>コセ</t>
    </rPh>
    <rPh sb="2" eb="4">
      <t>キュウギ</t>
    </rPh>
    <phoneticPr fontId="15"/>
  </si>
  <si>
    <t>U10L</t>
    <phoneticPr fontId="15"/>
  </si>
  <si>
    <t>小瀬補助</t>
    <rPh sb="0" eb="4">
      <t>コセホジョ</t>
    </rPh>
    <phoneticPr fontId="15"/>
  </si>
  <si>
    <t>小瀬球技</t>
    <rPh sb="0" eb="4">
      <t>コセキュウギ</t>
    </rPh>
    <phoneticPr fontId="15"/>
  </si>
  <si>
    <t>予備日</t>
    <rPh sb="0" eb="3">
      <t>ヨビビ</t>
    </rPh>
    <phoneticPr fontId="15"/>
  </si>
  <si>
    <t>U12L</t>
    <phoneticPr fontId="15"/>
  </si>
  <si>
    <t>2021年度 U10L後期</t>
    <rPh sb="4" eb="6">
      <t>ネンド</t>
    </rPh>
    <rPh sb="11" eb="13">
      <t>コウキ</t>
    </rPh>
    <phoneticPr fontId="15"/>
  </si>
  <si>
    <t>U10L</t>
    <phoneticPr fontId="15"/>
  </si>
  <si>
    <t>U11L</t>
    <phoneticPr fontId="15"/>
  </si>
  <si>
    <t>入替戦</t>
    <rPh sb="0" eb="2">
      <t>イレカエ</t>
    </rPh>
    <rPh sb="2" eb="3">
      <t>セン</t>
    </rPh>
    <phoneticPr fontId="15"/>
  </si>
  <si>
    <t>U11L</t>
    <phoneticPr fontId="15"/>
  </si>
  <si>
    <t>U12L</t>
    <phoneticPr fontId="15"/>
  </si>
  <si>
    <t>2022年度 U12L</t>
    <rPh sb="4" eb="6">
      <t>ネンド</t>
    </rPh>
    <phoneticPr fontId="15"/>
  </si>
  <si>
    <t>グループリーダー</t>
    <phoneticPr fontId="44"/>
  </si>
  <si>
    <t>名前</t>
    <rPh sb="0" eb="2">
      <t>ナマエ</t>
    </rPh>
    <phoneticPr fontId="44"/>
  </si>
  <si>
    <t>所属チーム</t>
    <rPh sb="0" eb="2">
      <t>ショゾク</t>
    </rPh>
    <phoneticPr fontId="44"/>
  </si>
  <si>
    <t>メールアドレス</t>
    <phoneticPr fontId="44"/>
  </si>
  <si>
    <t>運営担当</t>
    <rPh sb="0" eb="2">
      <t>ウンエイ</t>
    </rPh>
    <rPh sb="2" eb="4">
      <t>タントウ</t>
    </rPh>
    <phoneticPr fontId="44"/>
  </si>
  <si>
    <t>会計</t>
    <rPh sb="0" eb="2">
      <t>カイケイ</t>
    </rPh>
    <phoneticPr fontId="44"/>
  </si>
  <si>
    <t>試合結果</t>
    <rPh sb="0" eb="2">
      <t>シアイ</t>
    </rPh>
    <rPh sb="2" eb="4">
      <t>ケッカ</t>
    </rPh>
    <phoneticPr fontId="4"/>
  </si>
  <si>
    <t>開催日</t>
    <rPh sb="0" eb="3">
      <t>カイサイビ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</si>
  <si>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</si>
  <si>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</si>
  <si>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天候</t>
    <rPh sb="0" eb="2">
      <t>テンコウ</t>
    </rPh>
    <phoneticPr fontId="4"/>
  </si>
  <si>
    <t>会場名</t>
    <rPh sb="0" eb="2">
      <t>カイジョウ</t>
    </rPh>
    <rPh sb="2" eb="3">
      <t>メイ</t>
    </rPh>
    <phoneticPr fontId="4"/>
  </si>
  <si>
    <t>当番</t>
    <rPh sb="0" eb="2">
      <t>トウバン</t>
    </rPh>
    <phoneticPr fontId="4"/>
  </si>
  <si>
    <t>責任者</t>
    <rPh sb="0" eb="3">
      <t>セキニンシャ</t>
    </rPh>
    <phoneticPr fontId="4"/>
  </si>
  <si>
    <t>連絡先</t>
    <rPh sb="0" eb="3">
      <t>レンラクサキ</t>
    </rPh>
    <phoneticPr fontId="4"/>
  </si>
  <si>
    <t>試合NO</t>
    <rPh sb="0" eb="2">
      <t>シアイ</t>
    </rPh>
    <phoneticPr fontId="4"/>
  </si>
  <si>
    <t>対戦</t>
    <rPh sb="0" eb="2">
      <t>タイセン</t>
    </rPh>
    <phoneticPr fontId="4"/>
  </si>
  <si>
    <t>審判</t>
    <rPh sb="0" eb="2">
      <t>シンパン</t>
    </rPh>
    <phoneticPr fontId="4"/>
  </si>
  <si>
    <t>主審</t>
    <rPh sb="0" eb="2">
      <t>シュシン</t>
    </rPh>
    <phoneticPr fontId="4"/>
  </si>
  <si>
    <t>４審</t>
    <rPh sb="1" eb="2">
      <t>シン</t>
    </rPh>
    <phoneticPr fontId="4"/>
  </si>
  <si>
    <t>報告先</t>
  </si>
  <si>
    <t>①試合結果・警告退場報告など、広報部連絡先についての表示掲載は</t>
  </si>
  <si>
    <t>　　鈴木和幸　FAX　055－251－7164　携帯090－8110－2710　</t>
  </si>
  <si>
    <t>P-White</t>
    <phoneticPr fontId="4"/>
  </si>
  <si>
    <t>①</t>
    <phoneticPr fontId="4"/>
  </si>
  <si>
    <t>VS</t>
    <phoneticPr fontId="4"/>
  </si>
  <si>
    <t>｛</t>
    <phoneticPr fontId="4"/>
  </si>
  <si>
    <t>：</t>
    <phoneticPr fontId="4"/>
  </si>
  <si>
    <t>｝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</si>
  <si>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</si>
  <si>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</si>
  <si>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</si>
  <si>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</si>
  <si>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</si>
  <si>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</si>
  <si>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ﾌﾚﾝﾄﾞ</t>
    <phoneticPr fontId="4"/>
  </si>
  <si>
    <t>⑧</t>
    <phoneticPr fontId="4"/>
  </si>
  <si>
    <t>⑨</t>
    <phoneticPr fontId="4"/>
  </si>
  <si>
    <t>グループ名</t>
    <rPh sb="4" eb="5">
      <t>メイ</t>
    </rPh>
    <phoneticPr fontId="4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</si>
  <si>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</si>
  <si>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</si>
  <si>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</si>
  <si>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</si>
  <si>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</si>
  <si>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</si>
  <si>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</si>
  <si>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</si>
  <si>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-</t>
    <phoneticPr fontId="4"/>
  </si>
  <si>
    <t>第1/2節</t>
    <rPh sb="0" eb="1">
      <t>ダイ</t>
    </rPh>
    <rPh sb="4" eb="5">
      <t>セツ</t>
    </rPh>
    <phoneticPr fontId="4"/>
  </si>
  <si>
    <t>2021後期U-11リーグ</t>
    <rPh sb="4" eb="6">
      <t>コウキ</t>
    </rPh>
    <phoneticPr fontId="4"/>
  </si>
  <si>
    <t>2021後期U-11リーグ戦グループ名簿</t>
    <rPh sb="4" eb="6">
      <t>コウキ</t>
    </rPh>
    <rPh sb="13" eb="14">
      <t>セン</t>
    </rPh>
    <rPh sb="18" eb="20">
      <t>メイボ</t>
    </rPh>
    <phoneticPr fontId="44"/>
  </si>
  <si>
    <t>グループ</t>
  </si>
  <si>
    <t>2021年　実施予定日</t>
  </si>
  <si>
    <t>会場/コート数</t>
    <rPh sb="6" eb="7">
      <t>スウ</t>
    </rPh>
    <phoneticPr fontId="4"/>
  </si>
  <si>
    <t>①実施予定日に参加可否（○×）のいずれか記入をお願いします。</t>
  </si>
  <si>
    <t>②会場を確保出来ﾁｰﾑがあれば会場名とｺｰﾄ数を記入してください。</t>
  </si>
  <si>
    <t>月</t>
  </si>
  <si>
    <t>月</t>
    <rPh sb="0" eb="1">
      <t>ツキ</t>
    </rPh>
    <phoneticPr fontId="3"/>
  </si>
  <si>
    <t>日</t>
  </si>
  <si>
    <t>日</t>
    <rPh sb="0" eb="1">
      <t>ヒ</t>
    </rPh>
    <phoneticPr fontId="3"/>
  </si>
  <si>
    <t>日</t>
    <rPh sb="0" eb="1">
      <t>ヒ</t>
    </rPh>
    <phoneticPr fontId="4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</si>
  <si>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</si>
  <si>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</si>
  <si>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</si>
  <si>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審判報告書</t>
  </si>
  <si>
    <t>大会</t>
    <phoneticPr fontId="4"/>
  </si>
  <si>
    <t>グループリーグ</t>
    <phoneticPr fontId="4"/>
  </si>
  <si>
    <t>P-レッド</t>
    <phoneticPr fontId="4"/>
  </si>
  <si>
    <t>日時</t>
    <phoneticPr fontId="4"/>
  </si>
  <si>
    <t>年</t>
  </si>
  <si>
    <t>時</t>
  </si>
  <si>
    <t>分</t>
  </si>
  <si>
    <t>会場</t>
    <phoneticPr fontId="4"/>
  </si>
  <si>
    <t>対戦試合</t>
  </si>
  <si>
    <t>対</t>
  </si>
  <si>
    <t>試合結果</t>
  </si>
  <si>
    <t>前半</t>
    <rPh sb="0" eb="2">
      <t>ゼンハン</t>
    </rPh>
    <phoneticPr fontId="4"/>
  </si>
  <si>
    <t>―</t>
  </si>
  <si>
    <t>後半</t>
    <rPh sb="0" eb="2">
      <t>コウハン</t>
    </rPh>
    <phoneticPr fontId="4"/>
  </si>
  <si>
    <t>合計</t>
  </si>
  <si>
    <t>主審</t>
    <phoneticPr fontId="4"/>
  </si>
  <si>
    <t>所属チーム</t>
  </si>
  <si>
    <t>補助審</t>
    <phoneticPr fontId="4"/>
  </si>
  <si>
    <t>警告</t>
  </si>
  <si>
    <t>時間</t>
  </si>
  <si>
    <t>チーム</t>
  </si>
  <si>
    <t>番号</t>
  </si>
  <si>
    <t>氏名</t>
    <phoneticPr fontId="4"/>
  </si>
  <si>
    <t xml:space="preserve"> 理由</t>
  </si>
  <si>
    <t>退場</t>
  </si>
  <si>
    <t>その他報告事項</t>
  </si>
  <si>
    <t>以上のとおり報告します。</t>
  </si>
  <si>
    <t>主審署名</t>
  </si>
  <si>
    <t>JFAU-11リーグin山梨</t>
    <rPh sb="12" eb="14">
      <t>ヤマナシ</t>
    </rPh>
    <phoneticPr fontId="4"/>
  </si>
  <si>
    <t>警告・退場確認表</t>
    <rPh sb="0" eb="2">
      <t>ケイコク</t>
    </rPh>
    <rPh sb="3" eb="5">
      <t>タイジョウ</t>
    </rPh>
    <rPh sb="5" eb="7">
      <t>カクニン</t>
    </rPh>
    <rPh sb="7" eb="8">
      <t>ヒョウ</t>
    </rPh>
    <phoneticPr fontId="4"/>
  </si>
  <si>
    <t>表示</t>
    <rPh sb="0" eb="2">
      <t>ヒョウジ</t>
    </rPh>
    <phoneticPr fontId="4"/>
  </si>
  <si>
    <t>警告→</t>
    <rPh sb="0" eb="2">
      <t>ケイコク</t>
    </rPh>
    <phoneticPr fontId="4"/>
  </si>
  <si>
    <t>警1</t>
    <rPh sb="0" eb="1">
      <t>ケイ</t>
    </rPh>
    <phoneticPr fontId="4"/>
  </si>
  <si>
    <t>警2</t>
    <rPh sb="0" eb="1">
      <t>ケイ</t>
    </rPh>
    <phoneticPr fontId="4"/>
  </si>
  <si>
    <t>警3</t>
    <rPh sb="0" eb="1">
      <t>ケイ</t>
    </rPh>
    <phoneticPr fontId="4"/>
  </si>
  <si>
    <t>停</t>
    <rPh sb="0" eb="1">
      <t>テイ</t>
    </rPh>
    <phoneticPr fontId="4"/>
  </si>
  <si>
    <t>グループで保管する</t>
    <rPh sb="5" eb="7">
      <t>ホカン</t>
    </rPh>
    <phoneticPr fontId="4"/>
  </si>
  <si>
    <t>退場→</t>
    <rPh sb="0" eb="2">
      <t>タイジョウ</t>
    </rPh>
    <phoneticPr fontId="4"/>
  </si>
  <si>
    <t>退</t>
    <rPh sb="0" eb="1">
      <t>タイ</t>
    </rPh>
    <phoneticPr fontId="4"/>
  </si>
  <si>
    <t>出場停止→</t>
    <rPh sb="0" eb="2">
      <t>シュツジョウ</t>
    </rPh>
    <rPh sb="2" eb="4">
      <t>テイシ</t>
    </rPh>
    <phoneticPr fontId="4"/>
  </si>
  <si>
    <t>選手氏名</t>
    <rPh sb="0" eb="2">
      <t>センシュ</t>
    </rPh>
    <rPh sb="2" eb="4">
      <t>シメイ</t>
    </rPh>
    <phoneticPr fontId="4"/>
  </si>
  <si>
    <t>月／日</t>
    <rPh sb="0" eb="1">
      <t>ツキ</t>
    </rPh>
    <rPh sb="2" eb="3">
      <t>ヒ</t>
    </rPh>
    <phoneticPr fontId="4"/>
  </si>
  <si>
    <t>／</t>
    <phoneticPr fontId="4"/>
  </si>
  <si>
    <t>・大会期間中使用するので取り扱いに注意してください。</t>
    <rPh sb="1" eb="3">
      <t>タイカイ</t>
    </rPh>
    <rPh sb="3" eb="6">
      <t>キカンチュウ</t>
    </rPh>
    <rPh sb="6" eb="8">
      <t>シヨウ</t>
    </rPh>
    <rPh sb="12" eb="13">
      <t>ト</t>
    </rPh>
    <rPh sb="14" eb="15">
      <t>アツカ</t>
    </rPh>
    <rPh sb="17" eb="19">
      <t>チュウイ</t>
    </rPh>
    <phoneticPr fontId="4"/>
  </si>
  <si>
    <t>FAX：055－251－7164　広報部：鈴木和幸</t>
    <rPh sb="17" eb="20">
      <t>コウホウブ</t>
    </rPh>
    <rPh sb="21" eb="23">
      <t>スズキ</t>
    </rPh>
    <rPh sb="23" eb="25">
      <t>カズユキ</t>
    </rPh>
    <phoneticPr fontId="4"/>
  </si>
  <si>
    <t>グループ名</t>
    <rPh sb="4" eb="5">
      <t>メイ</t>
    </rPh>
    <phoneticPr fontId="3"/>
  </si>
  <si>
    <t xml:space="preserve">グループ名  </t>
    <rPh sb="4" eb="5">
      <t>メイ</t>
    </rPh>
    <phoneticPr fontId="44"/>
  </si>
  <si>
    <t>山梨県サッカー協会4種委員会</t>
    <rPh sb="0" eb="3">
      <t>ヤマナシケン</t>
    </rPh>
    <rPh sb="7" eb="9">
      <t>キョウカイ</t>
    </rPh>
    <rPh sb="10" eb="11">
      <t>シュ</t>
    </rPh>
    <rPh sb="11" eb="14">
      <t>イインカイ</t>
    </rPh>
    <phoneticPr fontId="4"/>
  </si>
  <si>
    <t>2021後期U-11リーグ</t>
    <rPh sb="4" eb="6">
      <t>コウキ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</si>
</sst>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(&quot;aaa\)"/>
    <numFmt numFmtId="177" formatCode="General&quot;日&quot;"/>
    <numFmt numFmtId="178" formatCode="0_ "/>
    <numFmt numFmtId="179" formatCode="0_ ;[Red]\-0\ "/>
  </numFmts>
  <fonts count="7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8"/>
      <color theme="1"/>
      <name val="Meiryo UI"/>
      <family val="2"/>
      <charset val="128"/>
    </font>
    <font>
      <b/>
      <sz val="9"/>
      <color theme="1"/>
      <name val="Meiryo UI"/>
      <family val="3"/>
      <charset val="128"/>
    </font>
    <font>
      <b/>
      <sz val="18"/>
      <color theme="1"/>
      <name val="Meiryo UI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indexed="8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indexed="23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Segoe UI Symbol"/>
      <family val="2"/>
    </font>
    <font>
      <sz val="18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21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2" fillId="24" borderId="22" applyNumberFormat="0" applyFon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5" borderId="2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25" borderId="2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9" borderId="24" applyNumberFormat="0" applyAlignment="0" applyProtection="0">
      <alignment vertical="center"/>
    </xf>
    <xf numFmtId="0" fontId="40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2" fillId="0" borderId="0">
      <alignment vertical="center"/>
    </xf>
    <xf numFmtId="0" fontId="12" fillId="0" borderId="0">
      <alignment vertical="center"/>
    </xf>
    <xf numFmtId="0" fontId="40" fillId="0" borderId="0"/>
    <xf numFmtId="0" fontId="42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" fillId="0" borderId="0">
      <alignment vertical="center"/>
    </xf>
    <xf numFmtId="0" fontId="22" fillId="0" borderId="0">
      <alignment vertical="center"/>
    </xf>
  </cellStyleXfs>
  <cellXfs count="464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4" xfId="0" applyFont="1" applyFill="1" applyBorder="1" applyAlignment="1">
      <alignment vertical="center" textRotation="255"/>
    </xf>
    <xf numFmtId="0" fontId="0" fillId="0" borderId="0" xfId="0">
      <alignment vertical="center"/>
    </xf>
    <xf numFmtId="0" fontId="0" fillId="0" borderId="11" xfId="0" applyBorder="1" applyAlignment="1">
      <alignment vertical="center"/>
    </xf>
    <xf numFmtId="0" fontId="8" fillId="0" borderId="6" xfId="0" applyFont="1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>
      <alignment vertical="center"/>
    </xf>
    <xf numFmtId="0" fontId="7" fillId="0" borderId="10" xfId="1" applyBorder="1">
      <alignment vertical="center"/>
    </xf>
    <xf numFmtId="0" fontId="0" fillId="0" borderId="6" xfId="0" applyBorder="1">
      <alignment vertical="center"/>
    </xf>
    <xf numFmtId="0" fontId="0" fillId="0" borderId="10" xfId="0" applyFill="1" applyBorder="1">
      <alignment vertical="center"/>
    </xf>
    <xf numFmtId="0" fontId="7" fillId="0" borderId="10" xfId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7" fillId="0" borderId="6" xfId="1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14" fillId="0" borderId="0" xfId="2" applyFont="1">
      <alignment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13" fillId="0" borderId="0" xfId="2">
      <alignment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176" fontId="16" fillId="0" borderId="16" xfId="2" applyNumberFormat="1" applyFont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17" xfId="2" applyFont="1" applyBorder="1" applyAlignment="1">
      <alignment horizontal="center" vertical="center"/>
    </xf>
    <xf numFmtId="176" fontId="16" fillId="0" borderId="17" xfId="2" applyNumberFormat="1" applyFont="1" applyBorder="1" applyAlignment="1">
      <alignment horizontal="center" vertical="center"/>
    </xf>
    <xf numFmtId="177" fontId="16" fillId="0" borderId="18" xfId="2" applyNumberFormat="1" applyFont="1" applyBorder="1">
      <alignment vertical="center"/>
    </xf>
    <xf numFmtId="0" fontId="16" fillId="0" borderId="18" xfId="2" applyFont="1" applyBorder="1" applyAlignment="1">
      <alignment horizontal="center" vertical="center"/>
    </xf>
    <xf numFmtId="176" fontId="16" fillId="0" borderId="18" xfId="2" applyNumberFormat="1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176" fontId="16" fillId="0" borderId="19" xfId="2" applyNumberFormat="1" applyFont="1" applyBorder="1" applyAlignment="1">
      <alignment horizontal="center" vertical="center"/>
    </xf>
    <xf numFmtId="177" fontId="16" fillId="0" borderId="19" xfId="2" applyNumberFormat="1" applyFont="1" applyBorder="1">
      <alignment vertical="center"/>
    </xf>
    <xf numFmtId="177" fontId="16" fillId="0" borderId="17" xfId="2" applyNumberFormat="1" applyFont="1" applyBorder="1">
      <alignment vertical="center"/>
    </xf>
    <xf numFmtId="177" fontId="16" fillId="0" borderId="20" xfId="2" applyNumberFormat="1" applyFont="1" applyBorder="1">
      <alignment vertical="center"/>
    </xf>
    <xf numFmtId="0" fontId="17" fillId="3" borderId="15" xfId="2" applyFont="1" applyFill="1" applyBorder="1" applyAlignment="1">
      <alignment horizontal="center" vertical="center"/>
    </xf>
    <xf numFmtId="176" fontId="17" fillId="3" borderId="15" xfId="2" applyNumberFormat="1" applyFont="1" applyFill="1" applyBorder="1" applyAlignment="1">
      <alignment horizontal="center" vertical="center"/>
    </xf>
    <xf numFmtId="177" fontId="17" fillId="3" borderId="15" xfId="2" applyNumberFormat="1" applyFont="1" applyFill="1" applyBorder="1">
      <alignment vertical="center"/>
    </xf>
    <xf numFmtId="176" fontId="18" fillId="0" borderId="18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15" xfId="2" applyNumberFormat="1" applyFont="1" applyBorder="1" applyAlignment="1">
      <alignment horizontal="center" vertical="center"/>
    </xf>
    <xf numFmtId="177" fontId="16" fillId="0" borderId="15" xfId="2" applyNumberFormat="1" applyFont="1" applyBorder="1">
      <alignment vertical="center"/>
    </xf>
    <xf numFmtId="0" fontId="16" fillId="0" borderId="0" xfId="2" applyFont="1" applyAlignment="1">
      <alignment vertical="center"/>
    </xf>
    <xf numFmtId="0" fontId="13" fillId="0" borderId="0" xfId="2" applyAlignme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43" fillId="0" borderId="0" xfId="50" applyFont="1">
      <alignment vertical="center"/>
    </xf>
    <xf numFmtId="0" fontId="45" fillId="0" borderId="0" xfId="50" applyFont="1">
      <alignment vertical="center"/>
    </xf>
    <xf numFmtId="0" fontId="40" fillId="0" borderId="0" xfId="59"/>
    <xf numFmtId="0" fontId="47" fillId="0" borderId="0" xfId="59" applyFont="1" applyAlignment="1">
      <alignment horizontal="center" vertical="center" shrinkToFit="1"/>
    </xf>
    <xf numFmtId="0" fontId="48" fillId="0" borderId="0" xfId="45" applyFont="1" applyBorder="1">
      <alignment vertical="center"/>
    </xf>
    <xf numFmtId="0" fontId="48" fillId="0" borderId="0" xfId="45" applyFont="1" applyAlignment="1">
      <alignment horizontal="center" vertical="center"/>
    </xf>
    <xf numFmtId="0" fontId="48" fillId="0" borderId="0" xfId="45" applyFont="1">
      <alignment vertical="center"/>
    </xf>
    <xf numFmtId="0" fontId="49" fillId="0" borderId="0" xfId="45" applyFont="1">
      <alignment vertical="center"/>
    </xf>
    <xf numFmtId="0" fontId="50" fillId="0" borderId="15" xfId="45" applyFont="1" applyBorder="1" applyAlignment="1">
      <alignment horizontal="center" vertical="center"/>
    </xf>
    <xf numFmtId="0" fontId="52" fillId="0" borderId="15" xfId="45" applyFont="1" applyBorder="1" applyAlignment="1">
      <alignment horizontal="center" vertical="center" shrinkToFit="1"/>
    </xf>
    <xf numFmtId="0" fontId="52" fillId="0" borderId="1" xfId="45" applyFont="1" applyBorder="1" applyAlignment="1">
      <alignment horizontal="center" vertical="center" shrinkToFit="1"/>
    </xf>
    <xf numFmtId="0" fontId="52" fillId="0" borderId="2" xfId="45" applyFont="1" applyBorder="1" applyAlignment="1">
      <alignment horizontal="center" vertical="center" shrinkToFit="1"/>
    </xf>
    <xf numFmtId="0" fontId="52" fillId="0" borderId="3" xfId="45" applyFont="1" applyBorder="1" applyAlignment="1">
      <alignment horizontal="center" vertical="center" shrinkToFit="1"/>
    </xf>
    <xf numFmtId="0" fontId="54" fillId="0" borderId="15" xfId="45" applyFont="1" applyBorder="1" applyAlignment="1">
      <alignment horizontal="center" vertical="center" shrinkToFit="1"/>
    </xf>
    <xf numFmtId="0" fontId="48" fillId="0" borderId="0" xfId="45" applyFont="1" applyAlignment="1">
      <alignment horizontal="center" vertical="center" shrinkToFit="1"/>
    </xf>
    <xf numFmtId="0" fontId="48" fillId="0" borderId="15" xfId="45" applyFont="1" applyBorder="1" applyAlignment="1">
      <alignment horizontal="center" vertical="center" shrinkToFit="1"/>
    </xf>
    <xf numFmtId="0" fontId="48" fillId="0" borderId="2" xfId="45" applyFont="1" applyBorder="1" applyAlignment="1">
      <alignment horizontal="center" vertical="center" shrinkToFit="1"/>
    </xf>
    <xf numFmtId="0" fontId="55" fillId="0" borderId="37" xfId="45" applyFont="1" applyBorder="1" applyAlignment="1">
      <alignment horizontal="center" vertical="center" shrinkToFit="1"/>
    </xf>
    <xf numFmtId="0" fontId="48" fillId="0" borderId="39" xfId="45" applyFont="1" applyBorder="1" applyAlignment="1">
      <alignment horizontal="center" vertical="center" shrinkToFit="1"/>
    </xf>
    <xf numFmtId="0" fontId="51" fillId="0" borderId="15" xfId="45" applyFont="1" applyFill="1" applyBorder="1" applyAlignment="1">
      <alignment horizontal="center" vertical="center" shrinkToFit="1"/>
    </xf>
    <xf numFmtId="0" fontId="56" fillId="26" borderId="0" xfId="59" applyFont="1" applyFill="1" applyAlignment="1">
      <alignment horizontal="center" vertical="center" shrinkToFit="1"/>
    </xf>
    <xf numFmtId="0" fontId="48" fillId="0" borderId="41" xfId="45" applyFont="1" applyBorder="1" applyAlignment="1">
      <alignment horizontal="center" vertical="center" shrinkToFit="1"/>
    </xf>
    <xf numFmtId="0" fontId="48" fillId="0" borderId="0" xfId="45" applyFont="1" applyBorder="1" applyAlignment="1">
      <alignment horizontal="center" vertical="center" shrinkToFit="1"/>
    </xf>
    <xf numFmtId="0" fontId="48" fillId="0" borderId="42" xfId="45" applyFont="1" applyBorder="1" applyAlignment="1">
      <alignment horizontal="center" vertical="center" shrinkToFit="1"/>
    </xf>
    <xf numFmtId="0" fontId="56" fillId="27" borderId="0" xfId="59" applyFont="1" applyFill="1" applyAlignment="1">
      <alignment horizontal="center" vertical="center" shrinkToFit="1"/>
    </xf>
    <xf numFmtId="0" fontId="48" fillId="0" borderId="9" xfId="45" applyFont="1" applyBorder="1" applyAlignment="1">
      <alignment horizontal="center" vertical="center" shrinkToFit="1"/>
    </xf>
    <xf numFmtId="0" fontId="48" fillId="0" borderId="43" xfId="45" applyFont="1" applyBorder="1" applyAlignment="1">
      <alignment horizontal="center" vertical="center" shrinkToFit="1"/>
    </xf>
    <xf numFmtId="0" fontId="48" fillId="0" borderId="44" xfId="45" applyFont="1" applyBorder="1" applyAlignment="1">
      <alignment horizontal="center" vertical="center" shrinkToFit="1"/>
    </xf>
    <xf numFmtId="0" fontId="56" fillId="28" borderId="0" xfId="59" applyFont="1" applyFill="1" applyAlignment="1">
      <alignment horizontal="center" vertical="center" shrinkToFit="1"/>
    </xf>
    <xf numFmtId="0" fontId="56" fillId="29" borderId="0" xfId="59" applyFont="1" applyFill="1" applyAlignment="1">
      <alignment horizontal="center" vertical="center" shrinkToFit="1"/>
    </xf>
    <xf numFmtId="0" fontId="56" fillId="30" borderId="0" xfId="59" applyFont="1" applyFill="1" applyAlignment="1">
      <alignment horizontal="center" vertical="center" shrinkToFit="1"/>
    </xf>
    <xf numFmtId="0" fontId="56" fillId="31" borderId="0" xfId="59" applyFont="1" applyFill="1" applyAlignment="1">
      <alignment horizontal="center" vertical="center" shrinkToFit="1"/>
    </xf>
    <xf numFmtId="0" fontId="56" fillId="32" borderId="0" xfId="59" applyFont="1" applyFill="1" applyAlignment="1">
      <alignment horizontal="center" vertical="center" shrinkToFit="1"/>
    </xf>
    <xf numFmtId="0" fontId="56" fillId="33" borderId="0" xfId="59" applyFont="1" applyFill="1" applyAlignment="1">
      <alignment horizontal="center" vertical="center" shrinkToFit="1"/>
    </xf>
    <xf numFmtId="0" fontId="56" fillId="0" borderId="0" xfId="59" applyFont="1" applyAlignment="1">
      <alignment horizontal="center" vertical="center" shrinkToFit="1"/>
    </xf>
    <xf numFmtId="0" fontId="48" fillId="0" borderId="42" xfId="45" applyFont="1" applyFill="1" applyBorder="1" applyAlignment="1">
      <alignment horizontal="center" vertical="center" shrinkToFit="1"/>
    </xf>
    <xf numFmtId="0" fontId="55" fillId="34" borderId="37" xfId="45" applyFont="1" applyFill="1" applyBorder="1" applyAlignment="1">
      <alignment horizontal="center" vertical="center" shrinkToFit="1"/>
    </xf>
    <xf numFmtId="0" fontId="48" fillId="34" borderId="15" xfId="45" applyFont="1" applyFill="1" applyBorder="1" applyAlignment="1">
      <alignment horizontal="center" vertical="center" shrinkToFit="1"/>
    </xf>
    <xf numFmtId="0" fontId="48" fillId="34" borderId="41" xfId="45" applyFont="1" applyFill="1" applyBorder="1" applyAlignment="1">
      <alignment horizontal="center" vertical="center" shrinkToFit="1"/>
    </xf>
    <xf numFmtId="0" fontId="48" fillId="34" borderId="0" xfId="45" applyFont="1" applyFill="1" applyBorder="1" applyAlignment="1">
      <alignment horizontal="center" vertical="center" shrinkToFit="1"/>
    </xf>
    <xf numFmtId="0" fontId="48" fillId="34" borderId="42" xfId="45" applyFont="1" applyFill="1" applyBorder="1" applyAlignment="1">
      <alignment horizontal="center" vertical="center" shrinkToFit="1"/>
    </xf>
    <xf numFmtId="0" fontId="48" fillId="34" borderId="9" xfId="45" applyFont="1" applyFill="1" applyBorder="1" applyAlignment="1">
      <alignment horizontal="center" vertical="center" shrinkToFit="1"/>
    </xf>
    <xf numFmtId="0" fontId="48" fillId="34" borderId="43" xfId="45" applyFont="1" applyFill="1" applyBorder="1" applyAlignment="1">
      <alignment horizontal="center" vertical="center" shrinkToFit="1"/>
    </xf>
    <xf numFmtId="0" fontId="48" fillId="34" borderId="44" xfId="45" applyFont="1" applyFill="1" applyBorder="1" applyAlignment="1">
      <alignment horizontal="center" vertical="center" shrinkToFit="1"/>
    </xf>
    <xf numFmtId="0" fontId="40" fillId="0" borderId="0" xfId="45">
      <alignment vertical="center"/>
    </xf>
    <xf numFmtId="0" fontId="40" fillId="0" borderId="0" xfId="45" applyAlignment="1">
      <alignment horizontal="center" vertical="center"/>
    </xf>
    <xf numFmtId="0" fontId="60" fillId="0" borderId="0" xfId="59" applyFont="1" applyAlignment="1">
      <alignment horizontal="left" vertical="center"/>
    </xf>
    <xf numFmtId="0" fontId="40" fillId="0" borderId="0" xfId="59" applyAlignment="1">
      <alignment horizontal="center" vertical="center"/>
    </xf>
    <xf numFmtId="0" fontId="11" fillId="0" borderId="10" xfId="1" applyFont="1" applyBorder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>
      <alignment vertical="center"/>
    </xf>
    <xf numFmtId="0" fontId="7" fillId="0" borderId="46" xfId="1" applyBorder="1">
      <alignment vertical="center"/>
    </xf>
    <xf numFmtId="178" fontId="64" fillId="0" borderId="9" xfId="61" applyNumberFormat="1" applyFont="1" applyFill="1" applyBorder="1" applyAlignment="1" applyProtection="1">
      <alignment horizontal="right" vertical="center" shrinkToFit="1"/>
      <protection locked="0"/>
    </xf>
    <xf numFmtId="0" fontId="40" fillId="0" borderId="43" xfId="61" applyFill="1" applyBorder="1" applyAlignment="1">
      <alignment horizontal="center" vertical="center" shrinkToFit="1"/>
    </xf>
    <xf numFmtId="178" fontId="64" fillId="0" borderId="44" xfId="61" applyNumberFormat="1" applyFont="1" applyFill="1" applyBorder="1" applyAlignment="1" applyProtection="1">
      <alignment horizontal="left" vertical="center" shrinkToFit="1"/>
      <protection locked="0"/>
    </xf>
    <xf numFmtId="0" fontId="64" fillId="0" borderId="9" xfId="61" applyFont="1" applyFill="1" applyBorder="1" applyAlignment="1">
      <alignment horizontal="right" vertical="center" shrinkToFit="1"/>
    </xf>
    <xf numFmtId="178" fontId="64" fillId="0" borderId="9" xfId="61" applyNumberFormat="1" applyFont="1" applyFill="1" applyBorder="1" applyAlignment="1">
      <alignment horizontal="right" vertical="center" shrinkToFit="1"/>
    </xf>
    <xf numFmtId="178" fontId="64" fillId="0" borderId="44" xfId="61" applyNumberFormat="1" applyFont="1" applyFill="1" applyBorder="1" applyAlignment="1">
      <alignment horizontal="left" vertical="center" shrinkToFit="1"/>
    </xf>
    <xf numFmtId="0" fontId="40" fillId="0" borderId="52" xfId="61" applyFill="1" applyBorder="1" applyAlignment="1">
      <alignment horizontal="center" vertical="center" shrinkToFit="1"/>
    </xf>
    <xf numFmtId="178" fontId="64" fillId="0" borderId="80" xfId="61" applyNumberFormat="1" applyFont="1" applyFill="1" applyBorder="1" applyAlignment="1">
      <alignment horizontal="right" vertical="center" shrinkToFit="1"/>
    </xf>
    <xf numFmtId="178" fontId="64" fillId="0" borderId="81" xfId="61" applyNumberFormat="1" applyFont="1" applyFill="1" applyBorder="1" applyAlignment="1">
      <alignment horizontal="left" vertical="center" shrinkToFit="1"/>
    </xf>
    <xf numFmtId="0" fontId="40" fillId="0" borderId="0" xfId="61" applyFill="1" applyAlignment="1">
      <alignment horizontal="center" vertical="center"/>
    </xf>
    <xf numFmtId="0" fontId="61" fillId="0" borderId="50" xfId="61" applyFont="1" applyFill="1" applyBorder="1" applyAlignment="1">
      <alignment horizontal="center" vertical="center"/>
    </xf>
    <xf numFmtId="0" fontId="40" fillId="0" borderId="0" xfId="61" applyFill="1">
      <alignment vertical="center"/>
    </xf>
    <xf numFmtId="0" fontId="64" fillId="0" borderId="53" xfId="61" applyFont="1" applyFill="1" applyBorder="1" applyAlignment="1">
      <alignment horizontal="center" vertical="center" wrapText="1"/>
    </xf>
    <xf numFmtId="0" fontId="65" fillId="0" borderId="54" xfId="62" applyFont="1" applyFill="1" applyBorder="1" applyAlignment="1">
      <alignment horizontal="center" vertical="center" wrapText="1"/>
    </xf>
    <xf numFmtId="0" fontId="64" fillId="0" borderId="54" xfId="61" applyFont="1" applyFill="1" applyBorder="1" applyAlignment="1">
      <alignment horizontal="center" vertical="center" wrapText="1"/>
    </xf>
    <xf numFmtId="0" fontId="64" fillId="0" borderId="58" xfId="61" applyFont="1" applyFill="1" applyBorder="1" applyAlignment="1">
      <alignment horizontal="center" vertical="center" wrapText="1"/>
    </xf>
    <xf numFmtId="0" fontId="64" fillId="0" borderId="59" xfId="61" applyFont="1" applyFill="1" applyBorder="1" applyAlignment="1">
      <alignment horizontal="center" vertical="center" wrapText="1"/>
    </xf>
    <xf numFmtId="0" fontId="64" fillId="0" borderId="60" xfId="61" applyFont="1" applyFill="1" applyBorder="1" applyAlignment="1">
      <alignment horizontal="center" vertical="center" wrapText="1"/>
    </xf>
    <xf numFmtId="0" fontId="64" fillId="0" borderId="61" xfId="61" applyFont="1" applyFill="1" applyBorder="1" applyAlignment="1">
      <alignment horizontal="center" vertical="center" wrapText="1"/>
    </xf>
    <xf numFmtId="0" fontId="64" fillId="0" borderId="50" xfId="61" applyFont="1" applyFill="1" applyBorder="1" applyAlignment="1">
      <alignment horizontal="center" vertical="center" wrapText="1"/>
    </xf>
    <xf numFmtId="0" fontId="64" fillId="0" borderId="9" xfId="61" applyFont="1" applyFill="1" applyBorder="1" applyAlignment="1" applyProtection="1">
      <alignment horizontal="right" vertical="center" shrinkToFit="1"/>
      <protection locked="0"/>
    </xf>
    <xf numFmtId="0" fontId="64" fillId="0" borderId="44" xfId="61" applyFont="1" applyFill="1" applyBorder="1" applyAlignment="1" applyProtection="1">
      <alignment horizontal="left" vertical="center" shrinkToFit="1"/>
      <protection locked="0"/>
    </xf>
    <xf numFmtId="178" fontId="40" fillId="0" borderId="0" xfId="61" applyNumberFormat="1" applyFill="1" applyAlignment="1">
      <alignment vertical="center" shrinkToFit="1"/>
    </xf>
    <xf numFmtId="0" fontId="40" fillId="0" borderId="0" xfId="61" applyFill="1" applyAlignment="1">
      <alignment vertical="center" wrapText="1"/>
    </xf>
    <xf numFmtId="0" fontId="40" fillId="0" borderId="0" xfId="61" applyFill="1" applyAlignment="1">
      <alignment horizontal="left" vertical="center"/>
    </xf>
    <xf numFmtId="0" fontId="40" fillId="0" borderId="0" xfId="61" applyFill="1" applyAlignment="1">
      <alignment horizontal="center" vertical="center"/>
    </xf>
    <xf numFmtId="0" fontId="64" fillId="0" borderId="61" xfId="61" applyFont="1" applyFill="1" applyBorder="1" applyAlignment="1">
      <alignment horizontal="center" vertical="center" wrapText="1"/>
    </xf>
    <xf numFmtId="178" fontId="64" fillId="0" borderId="74" xfId="61" applyNumberFormat="1" applyFont="1" applyFill="1" applyBorder="1" applyAlignment="1" applyProtection="1">
      <alignment horizontal="left" vertical="center" shrinkToFit="1"/>
      <protection locked="0"/>
    </xf>
    <xf numFmtId="0" fontId="64" fillId="0" borderId="74" xfId="61" applyFont="1" applyFill="1" applyBorder="1" applyAlignment="1">
      <alignment horizontal="left" vertical="center" shrinkToFit="1"/>
    </xf>
    <xf numFmtId="178" fontId="64" fillId="0" borderId="74" xfId="61" applyNumberFormat="1" applyFont="1" applyFill="1" applyBorder="1" applyAlignment="1">
      <alignment horizontal="left" vertical="center" shrinkToFit="1"/>
    </xf>
    <xf numFmtId="0" fontId="1" fillId="0" borderId="0" xfId="63">
      <alignment vertical="center"/>
    </xf>
    <xf numFmtId="0" fontId="1" fillId="35" borderId="97" xfId="63" applyFill="1" applyBorder="1">
      <alignment vertical="center"/>
    </xf>
    <xf numFmtId="0" fontId="1" fillId="35" borderId="100" xfId="63" applyFill="1" applyBorder="1">
      <alignment vertical="center"/>
    </xf>
    <xf numFmtId="0" fontId="1" fillId="2" borderId="100" xfId="63" applyFill="1" applyBorder="1" applyAlignment="1">
      <alignment horizontal="center" vertical="center"/>
    </xf>
    <xf numFmtId="0" fontId="1" fillId="0" borderId="64" xfId="63" applyBorder="1">
      <alignment vertical="center"/>
    </xf>
    <xf numFmtId="0" fontId="1" fillId="0" borderId="43" xfId="63" applyBorder="1">
      <alignment vertical="center"/>
    </xf>
    <xf numFmtId="0" fontId="1" fillId="2" borderId="102" xfId="63" applyFill="1" applyBorder="1" applyAlignment="1">
      <alignment horizontal="center" vertical="center"/>
    </xf>
    <xf numFmtId="0" fontId="1" fillId="0" borderId="100" xfId="63" applyFill="1" applyBorder="1" applyAlignment="1">
      <alignment horizontal="center" vertical="center"/>
    </xf>
    <xf numFmtId="0" fontId="1" fillId="0" borderId="101" xfId="63" applyFill="1" applyBorder="1" applyAlignment="1">
      <alignment horizontal="left" vertical="center"/>
    </xf>
    <xf numFmtId="0" fontId="1" fillId="0" borderId="64" xfId="63" applyFill="1" applyBorder="1">
      <alignment vertical="center"/>
    </xf>
    <xf numFmtId="0" fontId="1" fillId="0" borderId="102" xfId="63" applyFill="1" applyBorder="1" applyAlignment="1">
      <alignment horizontal="center" vertical="center"/>
    </xf>
    <xf numFmtId="0" fontId="1" fillId="0" borderId="103" xfId="63" applyFill="1" applyBorder="1" applyAlignment="1">
      <alignment horizontal="center" vertical="center"/>
    </xf>
    <xf numFmtId="0" fontId="1" fillId="0" borderId="0" xfId="63" applyFill="1">
      <alignment vertical="center"/>
    </xf>
    <xf numFmtId="0" fontId="69" fillId="0" borderId="0" xfId="47" applyFont="1" applyAlignment="1">
      <alignment horizontal="center" vertical="center"/>
    </xf>
    <xf numFmtId="0" fontId="69" fillId="0" borderId="43" xfId="47" applyFont="1" applyBorder="1" applyAlignment="1">
      <alignment horizontal="center" vertical="center"/>
    </xf>
    <xf numFmtId="0" fontId="69" fillId="0" borderId="64" xfId="47" applyFont="1" applyBorder="1" applyAlignment="1">
      <alignment horizontal="center" vertical="center"/>
    </xf>
    <xf numFmtId="0" fontId="69" fillId="0" borderId="64" xfId="47" applyFont="1" applyBorder="1" applyAlignment="1">
      <alignment horizontal="center" vertical="center" wrapText="1"/>
    </xf>
    <xf numFmtId="0" fontId="69" fillId="0" borderId="105" xfId="47" applyFont="1" applyBorder="1" applyAlignment="1">
      <alignment horizontal="center" vertical="center"/>
    </xf>
    <xf numFmtId="0" fontId="69" fillId="0" borderId="106" xfId="47" applyFont="1" applyBorder="1" applyAlignment="1">
      <alignment horizontal="center" vertical="center"/>
    </xf>
    <xf numFmtId="0" fontId="69" fillId="0" borderId="104" xfId="47" applyFont="1" applyBorder="1" applyAlignment="1">
      <alignment horizontal="center" vertical="center"/>
    </xf>
    <xf numFmtId="0" fontId="69" fillId="0" borderId="105" xfId="47" applyFont="1" applyBorder="1">
      <alignment vertical="center"/>
    </xf>
    <xf numFmtId="0" fontId="69" fillId="0" borderId="106" xfId="47" applyFont="1" applyBorder="1">
      <alignment vertical="center"/>
    </xf>
    <xf numFmtId="0" fontId="69" fillId="0" borderId="104" xfId="47" applyFont="1" applyBorder="1">
      <alignment vertical="center"/>
    </xf>
    <xf numFmtId="0" fontId="69" fillId="0" borderId="0" xfId="47" applyFont="1" applyAlignment="1">
      <alignment horizontal="left" vertical="center"/>
    </xf>
    <xf numFmtId="0" fontId="69" fillId="0" borderId="38" xfId="47" applyFont="1" applyBorder="1" applyAlignment="1">
      <alignment vertical="top"/>
    </xf>
    <xf numFmtId="0" fontId="69" fillId="0" borderId="39" xfId="47" applyFont="1" applyBorder="1" applyAlignment="1">
      <alignment vertical="top"/>
    </xf>
    <xf numFmtId="0" fontId="69" fillId="0" borderId="40" xfId="47" applyFont="1" applyBorder="1" applyAlignment="1">
      <alignment horizontal="center" vertical="center"/>
    </xf>
    <xf numFmtId="0" fontId="69" fillId="0" borderId="41" xfId="47" applyFont="1" applyBorder="1" applyAlignment="1">
      <alignment vertical="top"/>
    </xf>
    <xf numFmtId="0" fontId="69" fillId="0" borderId="0" xfId="47" applyFont="1" applyAlignment="1">
      <alignment vertical="top"/>
    </xf>
    <xf numFmtId="0" fontId="69" fillId="0" borderId="42" xfId="47" applyFont="1" applyBorder="1" applyAlignment="1">
      <alignment horizontal="center" vertical="center"/>
    </xf>
    <xf numFmtId="0" fontId="69" fillId="0" borderId="9" xfId="47" applyFont="1" applyBorder="1" applyAlignment="1">
      <alignment vertical="top"/>
    </xf>
    <xf numFmtId="0" fontId="69" fillId="0" borderId="43" xfId="47" applyFont="1" applyBorder="1" applyAlignment="1">
      <alignment vertical="top"/>
    </xf>
    <xf numFmtId="0" fontId="69" fillId="0" borderId="44" xfId="47" applyFont="1" applyBorder="1" applyAlignment="1">
      <alignment horizontal="center" vertical="center"/>
    </xf>
    <xf numFmtId="0" fontId="70" fillId="0" borderId="0" xfId="53" applyFont="1">
      <alignment vertical="center"/>
    </xf>
    <xf numFmtId="0" fontId="22" fillId="0" borderId="0" xfId="53">
      <alignment vertical="center"/>
    </xf>
    <xf numFmtId="0" fontId="36" fillId="0" borderId="0" xfId="53" applyFont="1">
      <alignment vertical="center"/>
    </xf>
    <xf numFmtId="0" fontId="22" fillId="0" borderId="64" xfId="53" applyBorder="1" applyAlignment="1">
      <alignment horizontal="center" vertical="center"/>
    </xf>
    <xf numFmtId="0" fontId="36" fillId="0" borderId="64" xfId="53" applyFont="1" applyBorder="1" applyAlignment="1">
      <alignment horizontal="center" vertical="center"/>
    </xf>
    <xf numFmtId="0" fontId="22" fillId="0" borderId="64" xfId="53" applyBorder="1">
      <alignment vertical="center"/>
    </xf>
    <xf numFmtId="0" fontId="72" fillId="0" borderId="64" xfId="53" applyFont="1" applyBorder="1" applyAlignment="1">
      <alignment horizontal="center" vertical="center"/>
    </xf>
    <xf numFmtId="0" fontId="73" fillId="0" borderId="64" xfId="53" applyFont="1" applyBorder="1" applyAlignment="1">
      <alignment horizontal="center" vertical="center"/>
    </xf>
    <xf numFmtId="0" fontId="22" fillId="0" borderId="0" xfId="53" applyAlignment="1">
      <alignment horizontal="center" vertical="center"/>
    </xf>
    <xf numFmtId="0" fontId="73" fillId="0" borderId="64" xfId="53" applyFont="1" applyBorder="1" applyAlignment="1">
      <alignment horizontal="center" vertical="center" shrinkToFit="1"/>
    </xf>
    <xf numFmtId="0" fontId="73" fillId="36" borderId="64" xfId="53" applyFont="1" applyFill="1" applyBorder="1" applyAlignment="1">
      <alignment horizontal="center" vertical="center" shrinkToFit="1"/>
    </xf>
    <xf numFmtId="0" fontId="22" fillId="36" borderId="64" xfId="53" applyFill="1" applyBorder="1" applyAlignment="1">
      <alignment vertical="center" shrinkToFit="1"/>
    </xf>
    <xf numFmtId="0" fontId="50" fillId="0" borderId="64" xfId="54" applyFont="1" applyBorder="1" applyAlignment="1">
      <alignment vertical="center"/>
    </xf>
    <xf numFmtId="0" fontId="22" fillId="36" borderId="64" xfId="53" applyFill="1" applyBorder="1" applyAlignment="1">
      <alignment horizontal="center" vertical="center" shrinkToFit="1"/>
    </xf>
    <xf numFmtId="0" fontId="63" fillId="0" borderId="51" xfId="61" applyFont="1" applyFill="1" applyBorder="1" applyAlignment="1">
      <alignment vertical="center"/>
    </xf>
    <xf numFmtId="0" fontId="63" fillId="0" borderId="52" xfId="61" applyFont="1" applyFill="1" applyBorder="1" applyAlignment="1">
      <alignment vertical="center"/>
    </xf>
    <xf numFmtId="178" fontId="40" fillId="0" borderId="66" xfId="61" applyNumberFormat="1" applyFill="1" applyBorder="1" applyAlignment="1">
      <alignment horizontal="center" vertical="center" wrapText="1"/>
    </xf>
    <xf numFmtId="0" fontId="40" fillId="0" borderId="72" xfId="61" applyFill="1" applyBorder="1" applyAlignment="1">
      <alignment horizontal="center" vertical="center" wrapText="1"/>
    </xf>
    <xf numFmtId="179" fontId="40" fillId="0" borderId="68" xfId="61" applyNumberFormat="1" applyFill="1" applyBorder="1" applyAlignment="1">
      <alignment horizontal="center" vertical="center" wrapText="1"/>
    </xf>
    <xf numFmtId="179" fontId="40" fillId="0" borderId="74" xfId="61" applyNumberFormat="1" applyFill="1" applyBorder="1" applyAlignment="1">
      <alignment horizontal="center" vertical="center" wrapText="1"/>
    </xf>
    <xf numFmtId="0" fontId="40" fillId="0" borderId="66" xfId="61" applyFill="1" applyBorder="1" applyAlignment="1">
      <alignment horizontal="center" vertical="center" wrapText="1"/>
    </xf>
    <xf numFmtId="0" fontId="23" fillId="0" borderId="70" xfId="61" applyFont="1" applyFill="1" applyBorder="1" applyAlignment="1">
      <alignment horizontal="center" vertical="center"/>
    </xf>
    <xf numFmtId="0" fontId="40" fillId="0" borderId="38" xfId="61" applyFill="1" applyBorder="1" applyAlignment="1">
      <alignment horizontal="center" vertical="center" wrapText="1"/>
    </xf>
    <xf numFmtId="0" fontId="40" fillId="0" borderId="39" xfId="61" applyFill="1" applyBorder="1" applyAlignment="1">
      <alignment horizontal="center" vertical="center" wrapText="1"/>
    </xf>
    <xf numFmtId="0" fontId="40" fillId="0" borderId="40" xfId="61" applyFill="1" applyBorder="1" applyAlignment="1">
      <alignment horizontal="center" vertical="center" wrapText="1"/>
    </xf>
    <xf numFmtId="0" fontId="40" fillId="0" borderId="87" xfId="61" applyFill="1" applyBorder="1" applyAlignment="1">
      <alignment horizontal="center" vertical="center" wrapText="1"/>
    </xf>
    <xf numFmtId="0" fontId="40" fillId="0" borderId="88" xfId="61" applyFill="1" applyBorder="1" applyAlignment="1">
      <alignment horizontal="center" vertical="center" wrapText="1"/>
    </xf>
    <xf numFmtId="0" fontId="40" fillId="0" borderId="89" xfId="61" applyFill="1" applyBorder="1" applyAlignment="1">
      <alignment horizontal="center" vertical="center" wrapText="1"/>
    </xf>
    <xf numFmtId="0" fontId="40" fillId="0" borderId="90" xfId="61" applyFill="1" applyBorder="1" applyAlignment="1">
      <alignment horizontal="center" vertical="center" wrapText="1"/>
    </xf>
    <xf numFmtId="0" fontId="40" fillId="0" borderId="91" xfId="61" applyFill="1" applyBorder="1" applyAlignment="1">
      <alignment horizontal="center" vertical="center" wrapText="1"/>
    </xf>
    <xf numFmtId="0" fontId="40" fillId="0" borderId="92" xfId="61" applyFill="1" applyBorder="1" applyAlignment="1">
      <alignment horizontal="center" vertical="center" wrapText="1"/>
    </xf>
    <xf numFmtId="0" fontId="40" fillId="0" borderId="68" xfId="61" applyFill="1" applyBorder="1" applyAlignment="1">
      <alignment horizontal="center" vertical="center" wrapText="1"/>
    </xf>
    <xf numFmtId="0" fontId="40" fillId="0" borderId="63" xfId="61" applyFill="1" applyBorder="1" applyAlignment="1">
      <alignment horizontal="center" vertical="center" wrapText="1"/>
    </xf>
    <xf numFmtId="0" fontId="40" fillId="0" borderId="64" xfId="61" applyFill="1" applyBorder="1" applyAlignment="1">
      <alignment horizontal="center" vertical="center" wrapText="1"/>
    </xf>
    <xf numFmtId="0" fontId="40" fillId="0" borderId="65" xfId="61" applyFill="1" applyBorder="1" applyAlignment="1">
      <alignment horizontal="center" vertical="center" wrapText="1"/>
    </xf>
    <xf numFmtId="178" fontId="40" fillId="0" borderId="72" xfId="61" applyNumberFormat="1" applyFill="1" applyBorder="1" applyAlignment="1">
      <alignment horizontal="center" vertical="center" wrapText="1"/>
    </xf>
    <xf numFmtId="0" fontId="40" fillId="0" borderId="62" xfId="61" applyFill="1" applyBorder="1" applyAlignment="1">
      <alignment horizontal="center" vertical="center" wrapText="1"/>
    </xf>
    <xf numFmtId="0" fontId="40" fillId="0" borderId="71" xfId="61" applyFill="1" applyBorder="1" applyAlignment="1">
      <alignment horizontal="center" vertical="center" wrapText="1"/>
    </xf>
    <xf numFmtId="0" fontId="66" fillId="0" borderId="37" xfId="62" applyFont="1" applyFill="1" applyBorder="1" applyAlignment="1">
      <alignment horizontal="center" vertical="center" wrapText="1"/>
    </xf>
    <xf numFmtId="0" fontId="66" fillId="0" borderId="10" xfId="62" applyFont="1" applyFill="1" applyBorder="1" applyAlignment="1">
      <alignment horizontal="center" vertical="center" wrapText="1"/>
    </xf>
    <xf numFmtId="0" fontId="64" fillId="0" borderId="55" xfId="61" applyFont="1" applyFill="1" applyBorder="1" applyAlignment="1">
      <alignment horizontal="center" vertical="center" wrapText="1"/>
    </xf>
    <xf numFmtId="0" fontId="64" fillId="0" borderId="56" xfId="61" applyFont="1" applyFill="1" applyBorder="1" applyAlignment="1">
      <alignment horizontal="center" vertical="center" wrapText="1"/>
    </xf>
    <xf numFmtId="0" fontId="64" fillId="0" borderId="57" xfId="61" applyFont="1" applyFill="1" applyBorder="1" applyAlignment="1">
      <alignment horizontal="center" vertical="center" wrapText="1"/>
    </xf>
    <xf numFmtId="0" fontId="40" fillId="0" borderId="0" xfId="61" applyFill="1" applyAlignment="1">
      <alignment horizontal="center" vertical="center"/>
    </xf>
    <xf numFmtId="0" fontId="40" fillId="0" borderId="84" xfId="61" applyFill="1" applyBorder="1" applyAlignment="1">
      <alignment horizontal="center" vertical="center" wrapText="1"/>
    </xf>
    <xf numFmtId="0" fontId="40" fillId="0" borderId="85" xfId="61" applyFill="1" applyBorder="1" applyAlignment="1">
      <alignment horizontal="center" vertical="center" wrapText="1"/>
    </xf>
    <xf numFmtId="178" fontId="40" fillId="0" borderId="85" xfId="61" applyNumberFormat="1" applyFill="1" applyBorder="1" applyAlignment="1">
      <alignment horizontal="center" vertical="center" wrapText="1"/>
    </xf>
    <xf numFmtId="178" fontId="40" fillId="0" borderId="76" xfId="61" applyNumberFormat="1" applyFill="1" applyBorder="1" applyAlignment="1">
      <alignment horizontal="center" vertical="center" wrapText="1"/>
    </xf>
    <xf numFmtId="179" fontId="40" fillId="0" borderId="77" xfId="61" applyNumberFormat="1" applyFill="1" applyBorder="1" applyAlignment="1">
      <alignment horizontal="center" vertical="center" wrapText="1"/>
    </xf>
    <xf numFmtId="179" fontId="40" fillId="0" borderId="86" xfId="61" applyNumberFormat="1" applyFill="1" applyBorder="1" applyAlignment="1">
      <alignment horizontal="center" vertical="center" wrapText="1"/>
    </xf>
    <xf numFmtId="0" fontId="40" fillId="0" borderId="76" xfId="61" applyFill="1" applyBorder="1" applyAlignment="1">
      <alignment horizontal="center" vertical="center" wrapText="1"/>
    </xf>
    <xf numFmtId="0" fontId="40" fillId="0" borderId="93" xfId="61" applyFill="1" applyBorder="1" applyAlignment="1">
      <alignment horizontal="center" vertical="center" wrapText="1"/>
    </xf>
    <xf numFmtId="0" fontId="40" fillId="0" borderId="94" xfId="61" applyFill="1" applyBorder="1" applyAlignment="1">
      <alignment horizontal="center" vertical="center" wrapText="1"/>
    </xf>
    <xf numFmtId="0" fontId="40" fillId="0" borderId="95" xfId="61" applyFill="1" applyBorder="1" applyAlignment="1">
      <alignment horizontal="center" vertical="center" wrapText="1"/>
    </xf>
    <xf numFmtId="0" fontId="40" fillId="0" borderId="96" xfId="61" applyFill="1" applyBorder="1" applyAlignment="1">
      <alignment horizontal="center" vertical="center" wrapText="1"/>
    </xf>
    <xf numFmtId="0" fontId="40" fillId="0" borderId="82" xfId="61" applyFill="1" applyBorder="1" applyAlignment="1">
      <alignment horizontal="center" vertical="center" wrapText="1"/>
    </xf>
    <xf numFmtId="0" fontId="40" fillId="0" borderId="83" xfId="61" applyFill="1" applyBorder="1" applyAlignment="1">
      <alignment horizontal="center" vertical="center" wrapText="1"/>
    </xf>
    <xf numFmtId="0" fontId="40" fillId="0" borderId="75" xfId="61" applyFill="1" applyBorder="1" applyAlignment="1">
      <alignment horizontal="center" vertical="center" wrapText="1"/>
    </xf>
    <xf numFmtId="0" fontId="40" fillId="0" borderId="78" xfId="61" applyFill="1" applyBorder="1" applyAlignment="1">
      <alignment horizontal="center" vertical="center" wrapText="1"/>
    </xf>
    <xf numFmtId="0" fontId="66" fillId="0" borderId="8" xfId="62" applyFont="1" applyFill="1" applyBorder="1" applyAlignment="1">
      <alignment horizontal="center" vertical="center" wrapText="1"/>
    </xf>
    <xf numFmtId="0" fontId="66" fillId="0" borderId="79" xfId="62" applyFont="1" applyFill="1" applyBorder="1" applyAlignment="1">
      <alignment horizontal="center" vertical="center" wrapText="1"/>
    </xf>
    <xf numFmtId="178" fontId="40" fillId="0" borderId="67" xfId="61" applyNumberFormat="1" applyFill="1" applyBorder="1" applyAlignment="1">
      <alignment horizontal="center" vertical="center" wrapText="1"/>
    </xf>
    <xf numFmtId="0" fontId="40" fillId="0" borderId="73" xfId="61" applyFill="1" applyBorder="1" applyAlignment="1">
      <alignment horizontal="center" vertical="center" wrapText="1"/>
    </xf>
    <xf numFmtId="0" fontId="40" fillId="0" borderId="69" xfId="61" applyFill="1" applyBorder="1" applyAlignment="1">
      <alignment horizontal="center" vertical="center" wrapText="1"/>
    </xf>
    <xf numFmtId="0" fontId="64" fillId="0" borderId="61" xfId="61" applyFont="1" applyFill="1" applyBorder="1" applyAlignment="1">
      <alignment horizontal="center" vertical="center" wrapText="1"/>
    </xf>
    <xf numFmtId="0" fontId="62" fillId="0" borderId="50" xfId="62" applyFont="1" applyFill="1" applyBorder="1" applyAlignment="1">
      <alignment horizontal="center" vertical="center"/>
    </xf>
    <xf numFmtId="0" fontId="63" fillId="0" borderId="51" xfId="61" applyFont="1" applyFill="1" applyBorder="1" applyAlignment="1">
      <alignment horizontal="center" vertical="center"/>
    </xf>
    <xf numFmtId="0" fontId="63" fillId="0" borderId="52" xfId="6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textRotation="255"/>
    </xf>
    <xf numFmtId="0" fontId="5" fillId="0" borderId="48" xfId="0" applyFont="1" applyFill="1" applyBorder="1" applyAlignment="1">
      <alignment horizontal="center" vertical="center" textRotation="255"/>
    </xf>
    <xf numFmtId="0" fontId="9" fillId="0" borderId="4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43" fillId="0" borderId="0" xfId="50" applyFont="1" applyAlignment="1">
      <alignment horizontal="center" vertical="center"/>
    </xf>
    <xf numFmtId="0" fontId="43" fillId="0" borderId="0" xfId="50" applyFont="1" applyBorder="1" applyAlignment="1">
      <alignment horizontal="left" vertical="center"/>
    </xf>
    <xf numFmtId="0" fontId="43" fillId="0" borderId="0" xfId="50" applyFont="1" applyAlignment="1">
      <alignment horizontal="left" vertical="center"/>
    </xf>
    <xf numFmtId="0" fontId="43" fillId="0" borderId="15" xfId="50" applyFont="1" applyBorder="1" applyAlignment="1">
      <alignment horizontal="center" vertical="center"/>
    </xf>
    <xf numFmtId="0" fontId="43" fillId="0" borderId="36" xfId="50" applyFont="1" applyBorder="1" applyAlignment="1">
      <alignment horizontal="center" vertical="center"/>
    </xf>
    <xf numFmtId="0" fontId="43" fillId="0" borderId="30" xfId="50" applyFont="1" applyBorder="1" applyAlignment="1">
      <alignment horizontal="center" vertical="center"/>
    </xf>
    <xf numFmtId="0" fontId="43" fillId="0" borderId="31" xfId="50" applyFont="1" applyBorder="1" applyAlignment="1">
      <alignment horizontal="center" vertical="center"/>
    </xf>
    <xf numFmtId="0" fontId="43" fillId="0" borderId="32" xfId="50" applyFont="1" applyBorder="1" applyAlignment="1">
      <alignment horizontal="center" vertical="center"/>
    </xf>
    <xf numFmtId="0" fontId="43" fillId="0" borderId="33" xfId="50" applyFont="1" applyBorder="1" applyAlignment="1">
      <alignment horizontal="center" vertical="center"/>
    </xf>
    <xf numFmtId="0" fontId="43" fillId="0" borderId="34" xfId="50" applyFont="1" applyBorder="1" applyAlignment="1">
      <alignment horizontal="center" vertical="center"/>
    </xf>
    <xf numFmtId="0" fontId="43" fillId="0" borderId="35" xfId="50" applyFont="1" applyBorder="1" applyAlignment="1">
      <alignment horizontal="center" vertical="center"/>
    </xf>
    <xf numFmtId="0" fontId="1" fillId="35" borderId="98" xfId="63" applyFill="1" applyBorder="1" applyAlignment="1">
      <alignment horizontal="center" vertical="center"/>
    </xf>
    <xf numFmtId="0" fontId="1" fillId="35" borderId="99" xfId="63" applyFill="1" applyBorder="1" applyAlignment="1">
      <alignment horizontal="center" vertical="center"/>
    </xf>
    <xf numFmtId="0" fontId="1" fillId="35" borderId="97" xfId="63" applyFill="1" applyBorder="1" applyAlignment="1">
      <alignment horizontal="center" vertical="center"/>
    </xf>
    <xf numFmtId="0" fontId="1" fillId="0" borderId="98" xfId="63" applyBorder="1" applyAlignment="1">
      <alignment horizontal="center" vertical="center"/>
    </xf>
    <xf numFmtId="0" fontId="1" fillId="0" borderId="99" xfId="63" applyBorder="1" applyAlignment="1">
      <alignment horizontal="center" vertical="center"/>
    </xf>
    <xf numFmtId="0" fontId="1" fillId="0" borderId="98" xfId="63" applyFill="1" applyBorder="1" applyAlignment="1">
      <alignment horizontal="center" vertical="center"/>
    </xf>
    <xf numFmtId="0" fontId="1" fillId="0" borderId="99" xfId="63" applyFill="1" applyBorder="1" applyAlignment="1">
      <alignment horizontal="center" vertical="center"/>
    </xf>
    <xf numFmtId="0" fontId="67" fillId="0" borderId="98" xfId="63" applyFont="1" applyFill="1" applyBorder="1" applyAlignment="1">
      <alignment horizontal="center" vertical="center"/>
    </xf>
    <xf numFmtId="0" fontId="1" fillId="35" borderId="64" xfId="63" applyFill="1" applyBorder="1" applyAlignment="1">
      <alignment horizontal="center" vertical="center"/>
    </xf>
    <xf numFmtId="0" fontId="53" fillId="0" borderId="1" xfId="45" applyFont="1" applyBorder="1" applyAlignment="1">
      <alignment horizontal="center" vertical="center" shrinkToFit="1"/>
    </xf>
    <xf numFmtId="0" fontId="53" fillId="0" borderId="2" xfId="45" applyFont="1" applyBorder="1" applyAlignment="1">
      <alignment horizontal="center" vertical="center" shrinkToFit="1"/>
    </xf>
    <xf numFmtId="0" fontId="53" fillId="0" borderId="3" xfId="45" applyFont="1" applyBorder="1" applyAlignment="1">
      <alignment horizontal="center" vertical="center" shrinkToFit="1"/>
    </xf>
    <xf numFmtId="0" fontId="52" fillId="0" borderId="1" xfId="45" applyFont="1" applyBorder="1" applyAlignment="1">
      <alignment horizontal="center" vertical="center" shrinkToFit="1"/>
    </xf>
    <xf numFmtId="0" fontId="52" fillId="0" borderId="3" xfId="45" applyFont="1" applyBorder="1" applyAlignment="1">
      <alignment horizontal="center" vertical="center" shrinkToFit="1"/>
    </xf>
    <xf numFmtId="0" fontId="46" fillId="0" borderId="0" xfId="45" applyFont="1" applyAlignment="1">
      <alignment horizontal="center" vertical="center"/>
    </xf>
    <xf numFmtId="0" fontId="51" fillId="0" borderId="1" xfId="45" applyFont="1" applyBorder="1" applyAlignment="1">
      <alignment horizontal="center" vertical="center" shrinkToFit="1"/>
    </xf>
    <xf numFmtId="0" fontId="51" fillId="0" borderId="2" xfId="45" applyFont="1" applyBorder="1" applyAlignment="1">
      <alignment horizontal="center" vertical="center" shrinkToFit="1"/>
    </xf>
    <xf numFmtId="0" fontId="51" fillId="0" borderId="3" xfId="45" applyFont="1" applyBorder="1" applyAlignment="1">
      <alignment horizontal="center" vertical="center" shrinkToFit="1"/>
    </xf>
    <xf numFmtId="0" fontId="52" fillId="0" borderId="2" xfId="45" applyFont="1" applyBorder="1" applyAlignment="1">
      <alignment horizontal="center" vertical="center" shrinkToFit="1"/>
    </xf>
    <xf numFmtId="0" fontId="55" fillId="0" borderId="1" xfId="45" applyFont="1" applyBorder="1" applyAlignment="1">
      <alignment horizontal="center" vertical="center" shrinkToFit="1"/>
    </xf>
    <xf numFmtId="0" fontId="55" fillId="0" borderId="2" xfId="45" applyFont="1" applyBorder="1" applyAlignment="1">
      <alignment horizontal="center" vertical="center" shrinkToFit="1"/>
    </xf>
    <xf numFmtId="0" fontId="54" fillId="0" borderId="1" xfId="45" applyFont="1" applyBorder="1" applyAlignment="1">
      <alignment horizontal="center" vertical="center" shrinkToFit="1"/>
    </xf>
    <xf numFmtId="0" fontId="54" fillId="0" borderId="3" xfId="45" applyFont="1" applyBorder="1" applyAlignment="1">
      <alignment horizontal="center" vertical="center" shrinkToFit="1"/>
    </xf>
    <xf numFmtId="0" fontId="55" fillId="0" borderId="3" xfId="45" applyFont="1" applyBorder="1" applyAlignment="1">
      <alignment horizontal="center" vertical="center" shrinkToFit="1"/>
    </xf>
    <xf numFmtId="0" fontId="48" fillId="0" borderId="1" xfId="45" applyFont="1" applyBorder="1" applyAlignment="1">
      <alignment horizontal="center" vertical="center" shrinkToFit="1"/>
    </xf>
    <xf numFmtId="0" fontId="48" fillId="0" borderId="2" xfId="45" applyFont="1" applyBorder="1" applyAlignment="1">
      <alignment horizontal="center" vertical="center" shrinkToFit="1"/>
    </xf>
    <xf numFmtId="0" fontId="48" fillId="0" borderId="3" xfId="45" applyFont="1" applyBorder="1" applyAlignment="1">
      <alignment horizontal="center" vertical="center" shrinkToFit="1"/>
    </xf>
    <xf numFmtId="0" fontId="51" fillId="0" borderId="38" xfId="45" applyFont="1" applyFill="1" applyBorder="1" applyAlignment="1">
      <alignment horizontal="center" vertical="center" shrinkToFit="1"/>
    </xf>
    <xf numFmtId="0" fontId="51" fillId="0" borderId="39" xfId="45" applyFont="1" applyFill="1" applyBorder="1" applyAlignment="1">
      <alignment horizontal="center" vertical="center" shrinkToFit="1"/>
    </xf>
    <xf numFmtId="0" fontId="51" fillId="0" borderId="40" xfId="45" applyFont="1" applyFill="1" applyBorder="1" applyAlignment="1">
      <alignment horizontal="center" vertical="center" shrinkToFit="1"/>
    </xf>
    <xf numFmtId="20" fontId="55" fillId="0" borderId="8" xfId="45" applyNumberFormat="1" applyFont="1" applyBorder="1" applyAlignment="1">
      <alignment horizontal="center" vertical="center" shrinkToFit="1"/>
    </xf>
    <xf numFmtId="0" fontId="55" fillId="0" borderId="10" xfId="45" applyFont="1" applyBorder="1" applyAlignment="1">
      <alignment horizontal="center" vertical="center" shrinkToFit="1"/>
    </xf>
    <xf numFmtId="0" fontId="48" fillId="0" borderId="0" xfId="45" applyFont="1" applyBorder="1" applyAlignment="1">
      <alignment horizontal="center" vertical="center" shrinkToFit="1"/>
    </xf>
    <xf numFmtId="0" fontId="48" fillId="0" borderId="43" xfId="45" applyFont="1" applyBorder="1" applyAlignment="1">
      <alignment horizontal="center" vertical="center" shrinkToFit="1"/>
    </xf>
    <xf numFmtId="0" fontId="57" fillId="0" borderId="0" xfId="45" applyFont="1" applyBorder="1" applyAlignment="1">
      <alignment horizontal="center" vertical="center" shrinkToFit="1"/>
    </xf>
    <xf numFmtId="0" fontId="57" fillId="0" borderId="43" xfId="45" applyFont="1" applyBorder="1" applyAlignment="1">
      <alignment horizontal="center" vertical="center" shrinkToFit="1"/>
    </xf>
    <xf numFmtId="0" fontId="48" fillId="0" borderId="8" xfId="45" applyFont="1" applyBorder="1" applyAlignment="1">
      <alignment horizontal="center" vertical="center" shrinkToFit="1"/>
    </xf>
    <xf numFmtId="0" fontId="48" fillId="0" borderId="10" xfId="45" applyFont="1" applyBorder="1" applyAlignment="1">
      <alignment horizontal="center" vertical="center" shrinkToFit="1"/>
    </xf>
    <xf numFmtId="0" fontId="51" fillId="0" borderId="8" xfId="45" applyFont="1" applyFill="1" applyBorder="1" applyAlignment="1">
      <alignment horizontal="center" vertical="center" shrinkToFit="1"/>
    </xf>
    <xf numFmtId="0" fontId="51" fillId="0" borderId="10" xfId="45" applyFont="1" applyFill="1" applyBorder="1" applyAlignment="1">
      <alignment horizontal="center" vertical="center" shrinkToFit="1"/>
    </xf>
    <xf numFmtId="0" fontId="51" fillId="34" borderId="38" xfId="45" applyFont="1" applyFill="1" applyBorder="1" applyAlignment="1">
      <alignment horizontal="center" vertical="center" shrinkToFit="1"/>
    </xf>
    <xf numFmtId="0" fontId="51" fillId="34" borderId="39" xfId="45" applyFont="1" applyFill="1" applyBorder="1" applyAlignment="1">
      <alignment horizontal="center" vertical="center" shrinkToFit="1"/>
    </xf>
    <xf numFmtId="0" fontId="48" fillId="34" borderId="39" xfId="45" applyFont="1" applyFill="1" applyBorder="1" applyAlignment="1">
      <alignment horizontal="center" vertical="center" shrinkToFit="1"/>
    </xf>
    <xf numFmtId="0" fontId="40" fillId="0" borderId="39" xfId="59" applyBorder="1" applyAlignment="1">
      <alignment horizontal="center" vertical="center" shrinkToFit="1"/>
    </xf>
    <xf numFmtId="0" fontId="51" fillId="34" borderId="40" xfId="45" applyFont="1" applyFill="1" applyBorder="1" applyAlignment="1">
      <alignment horizontal="center" vertical="center" shrinkToFit="1"/>
    </xf>
    <xf numFmtId="0" fontId="58" fillId="34" borderId="37" xfId="45" applyFont="1" applyFill="1" applyBorder="1" applyAlignment="1">
      <alignment horizontal="center" vertical="center" wrapText="1"/>
    </xf>
    <xf numFmtId="0" fontId="59" fillId="0" borderId="8" xfId="59" applyFont="1" applyBorder="1" applyAlignment="1">
      <alignment horizontal="center" vertical="center" wrapText="1"/>
    </xf>
    <xf numFmtId="0" fontId="59" fillId="0" borderId="10" xfId="59" applyFont="1" applyBorder="1" applyAlignment="1">
      <alignment horizontal="center" vertical="center" wrapText="1"/>
    </xf>
    <xf numFmtId="20" fontId="55" fillId="34" borderId="8" xfId="45" applyNumberFormat="1" applyFont="1" applyFill="1" applyBorder="1" applyAlignment="1">
      <alignment horizontal="center" vertical="center" shrinkToFit="1"/>
    </xf>
    <xf numFmtId="0" fontId="55" fillId="34" borderId="10" xfId="45" applyFont="1" applyFill="1" applyBorder="1" applyAlignment="1">
      <alignment horizontal="center" vertical="center" shrinkToFit="1"/>
    </xf>
    <xf numFmtId="0" fontId="48" fillId="34" borderId="0" xfId="45" applyFont="1" applyFill="1" applyBorder="1" applyAlignment="1">
      <alignment horizontal="center" vertical="center" shrinkToFit="1"/>
    </xf>
    <xf numFmtId="0" fontId="48" fillId="34" borderId="43" xfId="45" applyFont="1" applyFill="1" applyBorder="1" applyAlignment="1">
      <alignment horizontal="center" vertical="center" shrinkToFit="1"/>
    </xf>
    <xf numFmtId="0" fontId="57" fillId="34" borderId="0" xfId="45" applyFont="1" applyFill="1" applyBorder="1" applyAlignment="1">
      <alignment horizontal="center" vertical="center" shrinkToFit="1"/>
    </xf>
    <xf numFmtId="0" fontId="57" fillId="34" borderId="43" xfId="45" applyFont="1" applyFill="1" applyBorder="1" applyAlignment="1">
      <alignment horizontal="center" vertical="center" shrinkToFit="1"/>
    </xf>
    <xf numFmtId="0" fontId="48" fillId="34" borderId="8" xfId="45" applyFont="1" applyFill="1" applyBorder="1" applyAlignment="1">
      <alignment horizontal="center" vertical="center" shrinkToFit="1"/>
    </xf>
    <xf numFmtId="0" fontId="48" fillId="34" borderId="10" xfId="45" applyFont="1" applyFill="1" applyBorder="1" applyAlignment="1">
      <alignment horizontal="center" vertical="center" shrinkToFit="1"/>
    </xf>
    <xf numFmtId="0" fontId="69" fillId="0" borderId="0" xfId="47" applyFont="1" applyAlignment="1">
      <alignment horizontal="left" vertical="center"/>
    </xf>
    <xf numFmtId="0" fontId="68" fillId="0" borderId="0" xfId="47" applyFont="1" applyAlignment="1">
      <alignment horizontal="center" vertical="center"/>
    </xf>
    <xf numFmtId="0" fontId="69" fillId="0" borderId="43" xfId="47" applyFont="1" applyBorder="1" applyAlignment="1">
      <alignment horizontal="center" vertical="center" wrapText="1"/>
    </xf>
    <xf numFmtId="0" fontId="69" fillId="0" borderId="0" xfId="47" applyFont="1" applyAlignment="1">
      <alignment horizontal="center" vertical="center"/>
    </xf>
    <xf numFmtId="0" fontId="69" fillId="0" borderId="43" xfId="47" applyFont="1" applyBorder="1" applyAlignment="1">
      <alignment horizontal="center" vertical="center"/>
    </xf>
    <xf numFmtId="0" fontId="69" fillId="0" borderId="39" xfId="47" applyFont="1" applyBorder="1" applyAlignment="1">
      <alignment horizontal="center" vertical="center"/>
    </xf>
    <xf numFmtId="0" fontId="69" fillId="0" borderId="104" xfId="47" applyFont="1" applyBorder="1" applyAlignment="1">
      <alignment horizontal="center" vertical="center"/>
    </xf>
    <xf numFmtId="0" fontId="69" fillId="0" borderId="43" xfId="47" applyFont="1" applyBorder="1" applyAlignment="1">
      <alignment horizontal="left" vertical="center"/>
    </xf>
    <xf numFmtId="0" fontId="69" fillId="0" borderId="105" xfId="47" applyFont="1" applyBorder="1" applyAlignment="1">
      <alignment horizontal="center" vertical="center" wrapText="1"/>
    </xf>
    <xf numFmtId="0" fontId="69" fillId="0" borderId="106" xfId="47" applyFont="1" applyBorder="1" applyAlignment="1">
      <alignment horizontal="center" vertical="center" wrapText="1"/>
    </xf>
    <xf numFmtId="0" fontId="69" fillId="0" borderId="104" xfId="47" applyFont="1" applyBorder="1" applyAlignment="1">
      <alignment horizontal="center" vertical="center" wrapText="1"/>
    </xf>
    <xf numFmtId="0" fontId="69" fillId="0" borderId="104" xfId="47" applyFont="1" applyBorder="1" applyAlignment="1">
      <alignment horizontal="left" vertical="center"/>
    </xf>
    <xf numFmtId="0" fontId="69" fillId="0" borderId="64" xfId="47" applyFont="1" applyBorder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22" fillId="0" borderId="0" xfId="53" applyAlignment="1">
      <alignment horizontal="center" vertical="center"/>
    </xf>
    <xf numFmtId="0" fontId="22" fillId="0" borderId="42" xfId="53" applyBorder="1" applyAlignment="1">
      <alignment horizontal="center" vertical="center"/>
    </xf>
    <xf numFmtId="0" fontId="36" fillId="0" borderId="43" xfId="53" applyFont="1" applyBorder="1" applyAlignment="1">
      <alignment horizontal="center" vertical="center"/>
    </xf>
    <xf numFmtId="0" fontId="71" fillId="0" borderId="0" xfId="64" applyFont="1" applyAlignment="1">
      <alignment horizontal="center" vertical="center"/>
    </xf>
    <xf numFmtId="0" fontId="71" fillId="0" borderId="43" xfId="64" applyFont="1" applyBorder="1" applyAlignment="1">
      <alignment horizontal="center" vertical="center"/>
    </xf>
    <xf numFmtId="0" fontId="22" fillId="0" borderId="64" xfId="53" applyBorder="1" applyAlignment="1">
      <alignment horizontal="center" vertical="center"/>
    </xf>
    <xf numFmtId="0" fontId="22" fillId="0" borderId="38" xfId="53" applyBorder="1" applyAlignment="1">
      <alignment horizontal="center" vertical="center"/>
    </xf>
    <xf numFmtId="0" fontId="22" fillId="0" borderId="40" xfId="53" applyBorder="1" applyAlignment="1">
      <alignment horizontal="center" vertical="center"/>
    </xf>
    <xf numFmtId="0" fontId="22" fillId="0" borderId="41" xfId="53" applyBorder="1" applyAlignment="1">
      <alignment horizontal="center" vertical="center"/>
    </xf>
    <xf numFmtId="0" fontId="22" fillId="0" borderId="9" xfId="53" applyBorder="1" applyAlignment="1">
      <alignment horizontal="center" vertical="center"/>
    </xf>
    <xf numFmtId="0" fontId="22" fillId="0" borderId="44" xfId="53" applyBorder="1" applyAlignment="1">
      <alignment horizontal="center" vertical="center"/>
    </xf>
    <xf numFmtId="0" fontId="22" fillId="0" borderId="37" xfId="53" applyBorder="1" applyAlignment="1">
      <alignment horizontal="center" vertical="center"/>
    </xf>
    <xf numFmtId="0" fontId="22" fillId="0" borderId="8" xfId="53" applyBorder="1" applyAlignment="1">
      <alignment horizontal="center" vertical="center"/>
    </xf>
    <xf numFmtId="0" fontId="22" fillId="0" borderId="10" xfId="53" applyBorder="1" applyAlignment="1">
      <alignment horizontal="center" vertical="center"/>
    </xf>
    <xf numFmtId="0" fontId="40" fillId="0" borderId="64" xfId="54" applyBorder="1" applyAlignment="1">
      <alignment horizontal="center" vertical="center"/>
    </xf>
    <xf numFmtId="0" fontId="22" fillId="36" borderId="64" xfId="53" applyFill="1" applyBorder="1" applyAlignment="1">
      <alignment horizontal="center" vertical="center" shrinkToFit="1"/>
    </xf>
    <xf numFmtId="0" fontId="40" fillId="0" borderId="0" xfId="61" applyAlignment="1">
      <alignment horizontal="center" vertical="center"/>
    </xf>
    <xf numFmtId="0" fontId="61" fillId="0" borderId="50" xfId="61" applyFont="1" applyBorder="1" applyAlignment="1">
      <alignment horizontal="center" vertical="center"/>
    </xf>
    <xf numFmtId="0" fontId="62" fillId="0" borderId="50" xfId="62" applyFont="1" applyBorder="1" applyAlignment="1">
      <alignment horizontal="center" vertical="center"/>
    </xf>
    <xf numFmtId="0" fontId="63" fillId="0" borderId="51" xfId="61" applyFont="1" applyBorder="1" applyAlignment="1">
      <alignment horizontal="center" vertical="center"/>
    </xf>
    <xf numFmtId="0" fontId="63" fillId="0" borderId="52" xfId="61" applyFont="1" applyBorder="1" applyAlignment="1">
      <alignment horizontal="center" vertical="center"/>
    </xf>
    <xf numFmtId="0" fontId="40" fillId="0" borderId="0" xfId="61">
      <alignment vertical="center"/>
    </xf>
    <xf numFmtId="0" fontId="64" fillId="0" borderId="53" xfId="61" applyFont="1" applyBorder="1" applyAlignment="1">
      <alignment horizontal="center" vertical="center" wrapText="1"/>
    </xf>
    <xf numFmtId="0" fontId="65" fillId="0" borderId="54" xfId="62" applyFont="1" applyBorder="1" applyAlignment="1">
      <alignment horizontal="center" vertical="center" wrapText="1"/>
    </xf>
    <xf numFmtId="0" fontId="64" fillId="0" borderId="55" xfId="61" applyFont="1" applyBorder="1" applyAlignment="1">
      <alignment horizontal="center" vertical="center" wrapText="1"/>
    </xf>
    <xf numFmtId="0" fontId="64" fillId="0" borderId="56" xfId="61" applyFont="1" applyBorder="1" applyAlignment="1">
      <alignment horizontal="center" vertical="center" wrapText="1"/>
    </xf>
    <xf numFmtId="0" fontId="64" fillId="0" borderId="57" xfId="61" applyFont="1" applyBorder="1" applyAlignment="1">
      <alignment horizontal="center" vertical="center" wrapText="1"/>
    </xf>
    <xf numFmtId="0" fontId="64" fillId="0" borderId="54" xfId="61" applyFont="1" applyBorder="1" applyAlignment="1">
      <alignment horizontal="center" vertical="center" wrapText="1"/>
    </xf>
    <xf numFmtId="0" fontId="64" fillId="0" borderId="58" xfId="61" applyFont="1" applyBorder="1" applyAlignment="1">
      <alignment horizontal="center" vertical="center" wrapText="1"/>
    </xf>
    <xf numFmtId="0" fontId="64" fillId="0" borderId="59" xfId="61" applyFont="1" applyBorder="1" applyAlignment="1">
      <alignment horizontal="center" vertical="center" wrapText="1"/>
    </xf>
    <xf numFmtId="0" fontId="64" fillId="0" borderId="60" xfId="61" applyFont="1" applyBorder="1" applyAlignment="1">
      <alignment horizontal="center" vertical="center" wrapText="1"/>
    </xf>
    <xf numFmtId="0" fontId="64" fillId="0" borderId="61" xfId="61" applyFont="1" applyBorder="1" applyAlignment="1">
      <alignment horizontal="center" vertical="center" wrapText="1"/>
    </xf>
    <xf numFmtId="0" fontId="64" fillId="0" borderId="50" xfId="61" applyFont="1" applyBorder="1" applyAlignment="1">
      <alignment horizontal="center" vertical="center" wrapText="1"/>
    </xf>
    <xf numFmtId="0" fontId="40" fillId="0" borderId="62" xfId="61" applyBorder="1" applyAlignment="1">
      <alignment horizontal="center" vertical="center" wrapText="1"/>
    </xf>
    <xf numFmtId="0" fontId="66" fillId="0" borderId="37" xfId="62" applyFont="1" applyBorder="1" applyAlignment="1">
      <alignment horizontal="center" vertical="center" wrapText="1"/>
    </xf>
    <xf numFmtId="0" fontId="40" fillId="0" borderId="87" xfId="61" applyBorder="1" applyAlignment="1">
      <alignment horizontal="center" vertical="center" wrapText="1"/>
    </xf>
    <xf numFmtId="0" fontId="40" fillId="0" borderId="88" xfId="61" applyBorder="1" applyAlignment="1">
      <alignment horizontal="center" vertical="center" wrapText="1"/>
    </xf>
    <xf numFmtId="0" fontId="40" fillId="0" borderId="89" xfId="61" applyBorder="1" applyAlignment="1">
      <alignment horizontal="center" vertical="center" wrapText="1"/>
    </xf>
    <xf numFmtId="0" fontId="40" fillId="0" borderId="38" xfId="61" applyBorder="1" applyAlignment="1">
      <alignment horizontal="center" vertical="center" wrapText="1"/>
    </xf>
    <xf numFmtId="0" fontId="40" fillId="0" borderId="39" xfId="61" applyBorder="1" applyAlignment="1">
      <alignment horizontal="center" vertical="center" wrapText="1"/>
    </xf>
    <xf numFmtId="0" fontId="40" fillId="0" borderId="40" xfId="61" applyBorder="1" applyAlignment="1">
      <alignment horizontal="center" vertical="center" wrapText="1"/>
    </xf>
    <xf numFmtId="0" fontId="40" fillId="0" borderId="63" xfId="61" applyBorder="1" applyAlignment="1">
      <alignment horizontal="center" vertical="center" wrapText="1"/>
    </xf>
    <xf numFmtId="0" fontId="40" fillId="0" borderId="64" xfId="61" applyBorder="1" applyAlignment="1">
      <alignment horizontal="center" vertical="center" wrapText="1"/>
    </xf>
    <xf numFmtId="0" fontId="40" fillId="0" borderId="65" xfId="61" applyBorder="1" applyAlignment="1">
      <alignment horizontal="center" vertical="center" wrapText="1"/>
    </xf>
    <xf numFmtId="0" fontId="40" fillId="0" borderId="66" xfId="61" applyBorder="1" applyAlignment="1">
      <alignment horizontal="center" vertical="center" wrapText="1"/>
    </xf>
    <xf numFmtId="178" fontId="40" fillId="0" borderId="67" xfId="61" applyNumberFormat="1" applyBorder="1" applyAlignment="1">
      <alignment horizontal="center" vertical="center" wrapText="1"/>
    </xf>
    <xf numFmtId="178" fontId="40" fillId="0" borderId="66" xfId="61" applyNumberFormat="1" applyBorder="1" applyAlignment="1">
      <alignment horizontal="center" vertical="center" wrapText="1"/>
    </xf>
    <xf numFmtId="179" fontId="40" fillId="0" borderId="68" xfId="61" applyNumberFormat="1" applyBorder="1" applyAlignment="1">
      <alignment horizontal="center" vertical="center" wrapText="1"/>
    </xf>
    <xf numFmtId="0" fontId="40" fillId="0" borderId="69" xfId="61" applyBorder="1" applyAlignment="1">
      <alignment horizontal="center" vertical="center" wrapText="1"/>
    </xf>
    <xf numFmtId="0" fontId="23" fillId="0" borderId="70" xfId="61" applyFont="1" applyBorder="1" applyAlignment="1">
      <alignment horizontal="center" vertical="center"/>
    </xf>
    <xf numFmtId="0" fontId="40" fillId="0" borderId="71" xfId="61" applyBorder="1" applyAlignment="1">
      <alignment horizontal="center" vertical="center" wrapText="1"/>
    </xf>
    <xf numFmtId="0" fontId="66" fillId="0" borderId="10" xfId="62" applyFont="1" applyBorder="1" applyAlignment="1">
      <alignment horizontal="center" vertical="center" wrapText="1"/>
    </xf>
    <xf numFmtId="0" fontId="40" fillId="0" borderId="90" xfId="61" applyBorder="1" applyAlignment="1">
      <alignment horizontal="center" vertical="center" wrapText="1"/>
    </xf>
    <xf numFmtId="0" fontId="40" fillId="0" borderId="91" xfId="61" applyBorder="1" applyAlignment="1">
      <alignment horizontal="center" vertical="center" wrapText="1"/>
    </xf>
    <xf numFmtId="0" fontId="40" fillId="0" borderId="92" xfId="61" applyBorder="1" applyAlignment="1">
      <alignment horizontal="center" vertical="center" wrapText="1"/>
    </xf>
    <xf numFmtId="178" fontId="64" fillId="37" borderId="9" xfId="61" applyNumberFormat="1" applyFont="1" applyFill="1" applyBorder="1" applyAlignment="1" applyProtection="1">
      <alignment horizontal="right" vertical="center" shrinkToFit="1"/>
      <protection locked="0"/>
    </xf>
    <xf numFmtId="0" fontId="40" fillId="37" borderId="43" xfId="61" applyFill="1" applyBorder="1" applyAlignment="1">
      <alignment horizontal="center" vertical="center" shrinkToFit="1"/>
    </xf>
    <xf numFmtId="178" fontId="64" fillId="37" borderId="44" xfId="61" applyNumberFormat="1" applyFont="1" applyFill="1" applyBorder="1" applyAlignment="1" applyProtection="1">
      <alignment horizontal="left" vertical="center" shrinkToFit="1"/>
      <protection locked="0"/>
    </xf>
    <xf numFmtId="178" fontId="64" fillId="37" borderId="44" xfId="61" applyNumberFormat="1" applyFont="1" applyFill="1" applyBorder="1" applyAlignment="1">
      <alignment horizontal="left" vertical="center" shrinkToFit="1"/>
    </xf>
    <xf numFmtId="178" fontId="64" fillId="0" borderId="9" xfId="61" applyNumberFormat="1" applyFont="1" applyBorder="1" applyAlignment="1" applyProtection="1">
      <alignment horizontal="right" vertical="center" shrinkToFit="1"/>
      <protection locked="0"/>
    </xf>
    <xf numFmtId="0" fontId="40" fillId="0" borderId="43" xfId="61" applyBorder="1" applyAlignment="1">
      <alignment horizontal="center" vertical="center" shrinkToFit="1"/>
    </xf>
    <xf numFmtId="178" fontId="64" fillId="0" borderId="44" xfId="61" applyNumberFormat="1" applyFont="1" applyBorder="1" applyAlignment="1" applyProtection="1">
      <alignment horizontal="left" vertical="center" shrinkToFit="1"/>
      <protection locked="0"/>
    </xf>
    <xf numFmtId="0" fontId="40" fillId="0" borderId="72" xfId="61" applyBorder="1" applyAlignment="1">
      <alignment horizontal="center" vertical="center" wrapText="1"/>
    </xf>
    <xf numFmtId="0" fontId="40" fillId="0" borderId="73" xfId="61" applyBorder="1" applyAlignment="1">
      <alignment horizontal="center" vertical="center" wrapText="1"/>
    </xf>
    <xf numFmtId="179" fontId="40" fillId="0" borderId="74" xfId="61" applyNumberFormat="1" applyBorder="1" applyAlignment="1">
      <alignment horizontal="center" vertical="center" wrapText="1"/>
    </xf>
    <xf numFmtId="178" fontId="64" fillId="0" borderId="9" xfId="61" applyNumberFormat="1" applyFont="1" applyBorder="1" applyAlignment="1">
      <alignment horizontal="right" vertical="center" shrinkToFit="1"/>
    </xf>
    <xf numFmtId="178" fontId="64" fillId="0" borderId="44" xfId="61" applyNumberFormat="1" applyFont="1" applyBorder="1" applyAlignment="1">
      <alignment horizontal="left" vertical="center" shrinkToFit="1"/>
    </xf>
    <xf numFmtId="178" fontId="40" fillId="0" borderId="72" xfId="61" applyNumberFormat="1" applyBorder="1" applyAlignment="1">
      <alignment horizontal="center" vertical="center" wrapText="1"/>
    </xf>
    <xf numFmtId="0" fontId="40" fillId="0" borderId="78" xfId="61" applyBorder="1" applyAlignment="1">
      <alignment horizontal="center" vertical="center" wrapText="1"/>
    </xf>
    <xf numFmtId="0" fontId="66" fillId="0" borderId="79" xfId="62" applyFont="1" applyBorder="1" applyAlignment="1">
      <alignment horizontal="center" vertical="center" wrapText="1"/>
    </xf>
    <xf numFmtId="178" fontId="64" fillId="0" borderId="80" xfId="61" applyNumberFormat="1" applyFont="1" applyBorder="1" applyAlignment="1">
      <alignment horizontal="right" vertical="center" shrinkToFit="1"/>
    </xf>
    <xf numFmtId="0" fontId="40" fillId="0" borderId="52" xfId="61" applyBorder="1" applyAlignment="1">
      <alignment horizontal="center" vertical="center" shrinkToFit="1"/>
    </xf>
    <xf numFmtId="178" fontId="64" fillId="0" borderId="81" xfId="61" applyNumberFormat="1" applyFont="1" applyBorder="1" applyAlignment="1">
      <alignment horizontal="left" vertical="center" shrinkToFit="1"/>
    </xf>
    <xf numFmtId="0" fontId="40" fillId="0" borderId="94" xfId="61" applyBorder="1" applyAlignment="1">
      <alignment horizontal="center" vertical="center" wrapText="1"/>
    </xf>
    <xf numFmtId="0" fontId="40" fillId="0" borderId="95" xfId="61" applyBorder="1" applyAlignment="1">
      <alignment horizontal="center" vertical="center" wrapText="1"/>
    </xf>
    <xf numFmtId="0" fontId="40" fillId="0" borderId="107" xfId="61" applyBorder="1" applyAlignment="1">
      <alignment horizontal="center" vertical="center" wrapText="1"/>
    </xf>
    <xf numFmtId="0" fontId="64" fillId="0" borderId="80" xfId="61" applyFont="1" applyBorder="1" applyAlignment="1" applyProtection="1">
      <alignment horizontal="right" vertical="center" shrinkToFit="1"/>
      <protection locked="0"/>
    </xf>
    <xf numFmtId="0" fontId="64" fillId="0" borderId="81" xfId="61" applyFont="1" applyBorder="1" applyAlignment="1" applyProtection="1">
      <alignment horizontal="left" vertical="center" shrinkToFit="1"/>
      <protection locked="0"/>
    </xf>
    <xf numFmtId="0" fontId="40" fillId="0" borderId="82" xfId="61" applyBorder="1" applyAlignment="1">
      <alignment horizontal="center" vertical="center" wrapText="1"/>
    </xf>
    <xf numFmtId="0" fontId="40" fillId="0" borderId="83" xfId="61" applyBorder="1" applyAlignment="1">
      <alignment horizontal="center" vertical="center" wrapText="1"/>
    </xf>
    <xf numFmtId="0" fontId="40" fillId="0" borderId="84" xfId="61" applyBorder="1" applyAlignment="1">
      <alignment horizontal="center" vertical="center" wrapText="1"/>
    </xf>
    <xf numFmtId="0" fontId="40" fillId="0" borderId="85" xfId="61" applyBorder="1" applyAlignment="1">
      <alignment horizontal="center" vertical="center" wrapText="1"/>
    </xf>
    <xf numFmtId="178" fontId="40" fillId="0" borderId="85" xfId="61" applyNumberFormat="1" applyBorder="1" applyAlignment="1">
      <alignment horizontal="center" vertical="center" wrapText="1"/>
    </xf>
    <xf numFmtId="179" fontId="40" fillId="0" borderId="86" xfId="61" applyNumberFormat="1" applyBorder="1" applyAlignment="1">
      <alignment horizontal="center" vertical="center" wrapText="1"/>
    </xf>
    <xf numFmtId="0" fontId="40" fillId="0" borderId="75" xfId="61" applyBorder="1" applyAlignment="1">
      <alignment horizontal="center" vertical="center" wrapText="1"/>
    </xf>
    <xf numFmtId="0" fontId="66" fillId="0" borderId="8" xfId="62" applyFont="1" applyBorder="1" applyAlignment="1">
      <alignment horizontal="center" vertical="center" wrapText="1"/>
    </xf>
    <xf numFmtId="0" fontId="40" fillId="0" borderId="41" xfId="61" applyBorder="1" applyAlignment="1">
      <alignment horizontal="center" vertical="center" wrapText="1"/>
    </xf>
    <xf numFmtId="0" fontId="40" fillId="0" borderId="0" xfId="61" applyAlignment="1">
      <alignment horizontal="center" vertical="center" wrapText="1"/>
    </xf>
    <xf numFmtId="0" fontId="40" fillId="0" borderId="42" xfId="61" applyBorder="1" applyAlignment="1">
      <alignment horizontal="center" vertical="center" wrapText="1"/>
    </xf>
    <xf numFmtId="0" fontId="40" fillId="0" borderId="10" xfId="61" applyBorder="1" applyAlignment="1">
      <alignment horizontal="center" vertical="center" wrapText="1"/>
    </xf>
    <xf numFmtId="0" fontId="40" fillId="0" borderId="108" xfId="61" applyBorder="1" applyAlignment="1">
      <alignment horizontal="center" vertical="center" wrapText="1"/>
    </xf>
    <xf numFmtId="0" fontId="40" fillId="0" borderId="76" xfId="61" applyBorder="1" applyAlignment="1">
      <alignment horizontal="center" vertical="center" wrapText="1"/>
    </xf>
    <xf numFmtId="178" fontId="40" fillId="0" borderId="76" xfId="61" applyNumberFormat="1" applyBorder="1" applyAlignment="1">
      <alignment horizontal="center" vertical="center" wrapText="1"/>
    </xf>
    <xf numFmtId="179" fontId="40" fillId="0" borderId="77" xfId="61" applyNumberFormat="1" applyBorder="1" applyAlignment="1">
      <alignment horizontal="center" vertical="center" wrapText="1"/>
    </xf>
    <xf numFmtId="0" fontId="64" fillId="0" borderId="9" xfId="61" applyFont="1" applyBorder="1" applyAlignment="1">
      <alignment horizontal="right" vertical="center" wrapText="1"/>
    </xf>
    <xf numFmtId="0" fontId="40" fillId="0" borderId="43" xfId="61" applyBorder="1" applyAlignment="1">
      <alignment horizontal="center" vertical="center" wrapText="1"/>
    </xf>
    <xf numFmtId="0" fontId="64" fillId="0" borderId="44" xfId="61" applyFont="1" applyBorder="1" applyAlignment="1">
      <alignment horizontal="left" vertical="center" wrapText="1"/>
    </xf>
    <xf numFmtId="0" fontId="40" fillId="0" borderId="0" xfId="61" applyAlignment="1">
      <alignment horizontal="center" vertical="center"/>
    </xf>
    <xf numFmtId="178" fontId="40" fillId="0" borderId="0" xfId="61" applyNumberFormat="1" applyAlignment="1">
      <alignment vertical="center" shrinkToFit="1"/>
    </xf>
    <xf numFmtId="49" fontId="40" fillId="0" borderId="0" xfId="61" applyNumberFormat="1" applyAlignment="1">
      <alignment horizontal="left" vertical="center"/>
    </xf>
    <xf numFmtId="0" fontId="40" fillId="0" borderId="0" xfId="61" applyAlignment="1">
      <alignment vertical="center" wrapText="1"/>
    </xf>
    <xf numFmtId="0" fontId="64" fillId="0" borderId="61" xfId="61" applyFont="1" applyBorder="1" applyAlignment="1">
      <alignment horizontal="center" vertical="center" wrapText="1"/>
    </xf>
    <xf numFmtId="0" fontId="40" fillId="0" borderId="68" xfId="61" applyBorder="1" applyAlignment="1">
      <alignment horizontal="center" vertical="center" wrapText="1"/>
    </xf>
    <xf numFmtId="178" fontId="64" fillId="0" borderId="74" xfId="61" applyNumberFormat="1" applyFont="1" applyBorder="1" applyAlignment="1" applyProtection="1">
      <alignment horizontal="left" vertical="center" shrinkToFit="1"/>
      <protection locked="0"/>
    </xf>
    <xf numFmtId="0" fontId="64" fillId="37" borderId="9" xfId="61" applyFont="1" applyFill="1" applyBorder="1" applyAlignment="1" applyProtection="1">
      <alignment horizontal="right" vertical="center" shrinkToFit="1"/>
      <protection locked="0"/>
    </xf>
    <xf numFmtId="0" fontId="64" fillId="37" borderId="44" xfId="61" applyFont="1" applyFill="1" applyBorder="1" applyAlignment="1" applyProtection="1">
      <alignment horizontal="left" vertical="center" shrinkToFit="1"/>
      <protection locked="0"/>
    </xf>
    <xf numFmtId="0" fontId="64" fillId="0" borderId="9" xfId="61" applyFont="1" applyBorder="1" applyAlignment="1">
      <alignment horizontal="right" vertical="center" shrinkToFit="1"/>
    </xf>
    <xf numFmtId="0" fontId="64" fillId="0" borderId="74" xfId="61" applyFont="1" applyBorder="1" applyAlignment="1">
      <alignment horizontal="left" vertical="center" shrinkToFit="1"/>
    </xf>
    <xf numFmtId="178" fontId="64" fillId="0" borderId="74" xfId="61" applyNumberFormat="1" applyFont="1" applyBorder="1" applyAlignment="1">
      <alignment horizontal="left" vertical="center" shrinkToFit="1"/>
    </xf>
    <xf numFmtId="0" fontId="40" fillId="0" borderId="93" xfId="61" applyBorder="1" applyAlignment="1">
      <alignment horizontal="center" vertical="center" wrapText="1"/>
    </xf>
    <xf numFmtId="0" fontId="40" fillId="0" borderId="96" xfId="61" applyBorder="1" applyAlignment="1">
      <alignment horizontal="center" vertical="center" wrapText="1"/>
    </xf>
    <xf numFmtId="0" fontId="40" fillId="0" borderId="0" xfId="61" applyAlignment="1">
      <alignment horizontal="left" vertical="center"/>
    </xf>
  </cellXfs>
  <cellStyles count="65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Hyperlink" xfId="21" xr:uid="{00000000-0005-0000-0000-000012000000}"/>
    <cellStyle name="アクセント 1 2" xfId="22" xr:uid="{00000000-0005-0000-0000-000013000000}"/>
    <cellStyle name="アクセント 2 2" xfId="23" xr:uid="{00000000-0005-0000-0000-000014000000}"/>
    <cellStyle name="アクセント 3 2" xfId="24" xr:uid="{00000000-0005-0000-0000-000015000000}"/>
    <cellStyle name="アクセント 4 2" xfId="25" xr:uid="{00000000-0005-0000-0000-000016000000}"/>
    <cellStyle name="アクセント 5 2" xfId="26" xr:uid="{00000000-0005-0000-0000-000017000000}"/>
    <cellStyle name="アクセント 6 2" xfId="27" xr:uid="{00000000-0005-0000-0000-000018000000}"/>
    <cellStyle name="タイトル 2" xfId="28" xr:uid="{00000000-0005-0000-0000-000019000000}"/>
    <cellStyle name="チェック セル 2" xfId="29" xr:uid="{00000000-0005-0000-0000-00001A000000}"/>
    <cellStyle name="どちらでもない 2" xfId="30" xr:uid="{00000000-0005-0000-0000-00001B000000}"/>
    <cellStyle name="ハイパーリンク" xfId="1" builtinId="8"/>
    <cellStyle name="ハイパーリンク 2" xfId="31" xr:uid="{00000000-0005-0000-0000-00001D000000}"/>
    <cellStyle name="メモ 2" xfId="32" xr:uid="{00000000-0005-0000-0000-00001E000000}"/>
    <cellStyle name="リンク セル 2" xfId="33" xr:uid="{00000000-0005-0000-0000-00001F000000}"/>
    <cellStyle name="悪い 2" xfId="34" xr:uid="{00000000-0005-0000-0000-000020000000}"/>
    <cellStyle name="計算 2" xfId="35" xr:uid="{00000000-0005-0000-0000-000021000000}"/>
    <cellStyle name="警告文 2" xfId="36" xr:uid="{00000000-0005-0000-0000-000022000000}"/>
    <cellStyle name="見出し 1 2" xfId="37" xr:uid="{00000000-0005-0000-0000-000023000000}"/>
    <cellStyle name="見出し 2 2" xfId="38" xr:uid="{00000000-0005-0000-0000-000024000000}"/>
    <cellStyle name="見出し 3 2" xfId="39" xr:uid="{00000000-0005-0000-0000-000025000000}"/>
    <cellStyle name="見出し 4 2" xfId="40" xr:uid="{00000000-0005-0000-0000-000026000000}"/>
    <cellStyle name="集計 2" xfId="41" xr:uid="{00000000-0005-0000-0000-000027000000}"/>
    <cellStyle name="出力 2" xfId="42" xr:uid="{00000000-0005-0000-0000-000028000000}"/>
    <cellStyle name="説明文 2" xfId="43" xr:uid="{00000000-0005-0000-0000-000029000000}"/>
    <cellStyle name="入力 2" xfId="44" xr:uid="{00000000-0005-0000-0000-00002A000000}"/>
    <cellStyle name="標準" xfId="0" builtinId="0"/>
    <cellStyle name="標準 2" xfId="2" xr:uid="{00000000-0005-0000-0000-00002C000000}"/>
    <cellStyle name="標準 2 2" xfId="45" xr:uid="{00000000-0005-0000-0000-00002D000000}"/>
    <cellStyle name="標準 2 3" xfId="46" xr:uid="{00000000-0005-0000-0000-00002E000000}"/>
    <cellStyle name="標準 2 3 2" xfId="47" xr:uid="{00000000-0005-0000-0000-00002F000000}"/>
    <cellStyle name="標準 2 4" xfId="48" xr:uid="{00000000-0005-0000-0000-000030000000}"/>
    <cellStyle name="標準 2 4 2" xfId="49" xr:uid="{00000000-0005-0000-0000-000031000000}"/>
    <cellStyle name="標準 3" xfId="50" xr:uid="{00000000-0005-0000-0000-000032000000}"/>
    <cellStyle name="標準 3 2" xfId="51" xr:uid="{00000000-0005-0000-0000-000033000000}"/>
    <cellStyle name="標準 3 3" xfId="52" xr:uid="{00000000-0005-0000-0000-000034000000}"/>
    <cellStyle name="標準 3_警告・退場確認票" xfId="53" xr:uid="{00000000-0005-0000-0000-000035000000}"/>
    <cellStyle name="標準 3_山梨県U-12リーグG-マウント(11.27)" xfId="64" xr:uid="{A71E5BEC-E629-4D5B-A2FB-3B88F570AA9C}"/>
    <cellStyle name="標準 4" xfId="54" xr:uid="{00000000-0005-0000-0000-000036000000}"/>
    <cellStyle name="標準 4 2" xfId="55" xr:uid="{00000000-0005-0000-0000-000037000000}"/>
    <cellStyle name="標準 5" xfId="56" xr:uid="{00000000-0005-0000-0000-000038000000}"/>
    <cellStyle name="標準 5 2" xfId="57" xr:uid="{00000000-0005-0000-0000-000039000000}"/>
    <cellStyle name="標準 6" xfId="58" xr:uid="{00000000-0005-0000-0000-00003A000000}"/>
    <cellStyle name="標準 7" xfId="63" xr:uid="{8BD06080-080D-49C1-9E1E-F0463BE2CAA2}"/>
    <cellStyle name="標準_2004ｸﾗﾌﾞﾕｰｽ関東大会2次試合結果" xfId="61" xr:uid="{0CD7D75F-07FC-49B7-8A72-135DFB943360}"/>
    <cellStyle name="標準_Sheet1 2" xfId="62" xr:uid="{97EC6E0C-65E8-4FDE-9855-5240E74889EF}"/>
    <cellStyle name="標準_山梨県U-12リーグG-マウント(11.6)" xfId="59" xr:uid="{00000000-0005-0000-0000-00003B000000}"/>
    <cellStyle name="良い 2" xfId="60" xr:uid="{00000000-0005-0000-0000-00003C000000}"/>
  </cellStyles>
  <dxfs count="0"/>
  <tableStyles count="0" defaultTableStyle="TableStyleMedium2" defaultPivotStyle="PivotStyleLight16"/>
  <colors>
    <mruColors>
      <color rgb="FFFF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4</xdr:row>
      <xdr:rowOff>90488</xdr:rowOff>
    </xdr:from>
    <xdr:to>
      <xdr:col>32</xdr:col>
      <xdr:colOff>257175</xdr:colOff>
      <xdr:row>6</xdr:row>
      <xdr:rowOff>204788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A0128F-3F2F-4241-97EF-928281AAB9E1}"/>
            </a:ext>
          </a:extLst>
        </xdr:cNvPr>
        <xdr:cNvSpPr txBox="1"/>
      </xdr:nvSpPr>
      <xdr:spPr>
        <a:xfrm>
          <a:off x="4757738" y="1185863"/>
          <a:ext cx="1957387" cy="5715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青色セルに得点を記入すると</a:t>
          </a:r>
          <a:endParaRPr kumimoji="1" lang="en-US" altLang="ja-JP" sz="1100"/>
        </a:p>
        <a:p>
          <a:r>
            <a:rPr kumimoji="1" lang="ja-JP" altLang="en-US" sz="1100"/>
            <a:t>自動的に星取に反映します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100012</xdr:colOff>
      <xdr:row>4</xdr:row>
      <xdr:rowOff>28575</xdr:rowOff>
    </xdr:from>
    <xdr:to>
      <xdr:col>16</xdr:col>
      <xdr:colOff>52388</xdr:colOff>
      <xdr:row>14</xdr:row>
      <xdr:rowOff>121920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77587" y="1200150"/>
          <a:ext cx="4019551" cy="2569845"/>
        </a:xfrm>
        <a:prstGeom prst="borderCallout1">
          <a:avLst>
            <a:gd name="adj1" fmla="val 21166"/>
            <a:gd name="adj2" fmla="val 196"/>
            <a:gd name="adj3" fmla="val 23942"/>
            <a:gd name="adj4" fmla="val -31745"/>
          </a:avLst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名簿作成について</a:t>
          </a:r>
          <a:r>
            <a:rPr kumimoji="1" lang="en-US" altLang="ja-JP" sz="1100"/>
            <a:t>】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■自チームの責任者や連絡係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など追加も可能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グループ代表者宛て送信してください。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取りまとめたものを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再度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各チームに配信いたします。 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■各チームとの連絡に使用してください。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グループ役員の決定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会議に出席していただく代表者含めてリーダーはグループ内で調整決定していただて結構です。</a:t>
          </a:r>
          <a:endParaRPr kumimoji="1" lang="en-US" altLang="ja-JP" sz="1100"/>
        </a:p>
        <a:p>
          <a:pPr algn="l"/>
          <a:r>
            <a:rPr kumimoji="1" lang="ja-JP" altLang="en-US" sz="1100"/>
            <a:t>①リーダー　</a:t>
          </a:r>
          <a:r>
            <a:rPr kumimoji="1" lang="en-US" altLang="ja-JP" sz="1100"/>
            <a:t>1</a:t>
          </a:r>
          <a:r>
            <a:rPr kumimoji="1" lang="ja-JP" altLang="en-US" sz="1100"/>
            <a:t>名</a:t>
          </a:r>
          <a:endParaRPr kumimoji="1" lang="en-US" altLang="ja-JP" sz="1100"/>
        </a:p>
        <a:p>
          <a:pPr algn="l"/>
          <a:r>
            <a:rPr kumimoji="1" lang="ja-JP" altLang="en-US" sz="1100"/>
            <a:t>②運営担当　</a:t>
          </a:r>
          <a:r>
            <a:rPr kumimoji="1" lang="en-US" altLang="ja-JP" sz="1100"/>
            <a:t>1</a:t>
          </a:r>
          <a:r>
            <a:rPr kumimoji="1" lang="ja-JP" altLang="en-US" sz="1100"/>
            <a:t>名</a:t>
          </a:r>
          <a:endParaRPr kumimoji="1" lang="en-US" altLang="ja-JP" sz="1100"/>
        </a:p>
        <a:p>
          <a:pPr algn="l"/>
          <a:r>
            <a:rPr kumimoji="1" lang="ja-JP" altLang="en-US" sz="1100"/>
            <a:t>③会計　</a:t>
          </a:r>
          <a:r>
            <a:rPr kumimoji="1" lang="en-US" altLang="ja-JP" sz="1100"/>
            <a:t>1</a:t>
          </a:r>
          <a:r>
            <a:rPr kumimoji="1" lang="ja-JP" altLang="en-US" sz="1100"/>
            <a:t>名</a:t>
          </a:r>
          <a:endParaRPr kumimoji="1" lang="en-US" altLang="ja-JP" sz="1100"/>
        </a:p>
        <a:p>
          <a:pPr algn="l"/>
          <a:r>
            <a:rPr kumimoji="1" lang="ja-JP" altLang="en-US" sz="1100"/>
            <a:t>広報部鈴木宛てご提出ください。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32385</xdr:colOff>
      <xdr:row>1</xdr:row>
      <xdr:rowOff>145732</xdr:rowOff>
    </xdr:from>
    <xdr:to>
      <xdr:col>13</xdr:col>
      <xdr:colOff>537210</xdr:colOff>
      <xdr:row>3</xdr:row>
      <xdr:rowOff>25716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109960" y="460057"/>
          <a:ext cx="2533650" cy="489584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各チーム連絡先情報を入れ込み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仮リーダー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の連絡先にご返信ください。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1309687</xdr:colOff>
      <xdr:row>6</xdr:row>
      <xdr:rowOff>90488</xdr:rowOff>
    </xdr:from>
    <xdr:ext cx="3829638" cy="4479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8A584E-34C3-445C-AC27-F287CCA32038}"/>
            </a:ext>
          </a:extLst>
        </xdr:cNvPr>
        <xdr:cNvSpPr txBox="1"/>
      </xdr:nvSpPr>
      <xdr:spPr>
        <a:xfrm>
          <a:off x="4514850" y="1109663"/>
          <a:ext cx="3829638" cy="4479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報告いただいたグループの書式を利用させていただきました。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BDB3-FEB2-499E-B962-5DED269FDA95}">
  <dimension ref="A1:AR1645"/>
  <sheetViews>
    <sheetView view="pageBreakPreview" zoomScale="87" zoomScaleNormal="100" zoomScaleSheetLayoutView="87" workbookViewId="0">
      <selection activeCell="F15" sqref="F15:H15"/>
    </sheetView>
  </sheetViews>
  <sheetFormatPr defaultColWidth="21.59765625" defaultRowHeight="12.75" x14ac:dyDescent="0.25"/>
  <cols>
    <col min="1" max="1" width="4" style="122" customWidth="1"/>
    <col min="2" max="2" width="12.46484375" style="122" customWidth="1"/>
    <col min="3" max="9" width="2.59765625" style="122" customWidth="1"/>
    <col min="10" max="10" width="2.1328125" style="122" customWidth="1"/>
    <col min="11" max="35" width="2.59765625" style="122" customWidth="1"/>
    <col min="36" max="36" width="5.46484375" style="122" bestFit="1" customWidth="1"/>
    <col min="37" max="37" width="4" style="122" customWidth="1"/>
    <col min="38" max="43" width="4.06640625" style="122" customWidth="1"/>
    <col min="44" max="253" width="21.59765625" style="122"/>
    <col min="254" max="254" width="4" style="122" customWidth="1"/>
    <col min="255" max="255" width="12.46484375" style="122" customWidth="1"/>
    <col min="256" max="262" width="2.59765625" style="122" customWidth="1"/>
    <col min="263" max="263" width="2.1328125" style="122" customWidth="1"/>
    <col min="264" max="285" width="2.59765625" style="122" customWidth="1"/>
    <col min="286" max="291" width="4" style="122" customWidth="1"/>
    <col min="292" max="292" width="5.46484375" style="122" bestFit="1" customWidth="1"/>
    <col min="293" max="293" width="4" style="122" customWidth="1"/>
    <col min="294" max="509" width="21.59765625" style="122"/>
    <col min="510" max="510" width="4" style="122" customWidth="1"/>
    <col min="511" max="511" width="12.46484375" style="122" customWidth="1"/>
    <col min="512" max="518" width="2.59765625" style="122" customWidth="1"/>
    <col min="519" max="519" width="2.1328125" style="122" customWidth="1"/>
    <col min="520" max="541" width="2.59765625" style="122" customWidth="1"/>
    <col min="542" max="547" width="4" style="122" customWidth="1"/>
    <col min="548" max="548" width="5.46484375" style="122" bestFit="1" customWidth="1"/>
    <col min="549" max="549" width="4" style="122" customWidth="1"/>
    <col min="550" max="765" width="21.59765625" style="122"/>
    <col min="766" max="766" width="4" style="122" customWidth="1"/>
    <col min="767" max="767" width="12.46484375" style="122" customWidth="1"/>
    <col min="768" max="774" width="2.59765625" style="122" customWidth="1"/>
    <col min="775" max="775" width="2.1328125" style="122" customWidth="1"/>
    <col min="776" max="797" width="2.59765625" style="122" customWidth="1"/>
    <col min="798" max="803" width="4" style="122" customWidth="1"/>
    <col min="804" max="804" width="5.46484375" style="122" bestFit="1" customWidth="1"/>
    <col min="805" max="805" width="4" style="122" customWidth="1"/>
    <col min="806" max="1021" width="21.59765625" style="122"/>
    <col min="1022" max="1022" width="4" style="122" customWidth="1"/>
    <col min="1023" max="1023" width="12.46484375" style="122" customWidth="1"/>
    <col min="1024" max="1030" width="2.59765625" style="122" customWidth="1"/>
    <col min="1031" max="1031" width="2.1328125" style="122" customWidth="1"/>
    <col min="1032" max="1053" width="2.59765625" style="122" customWidth="1"/>
    <col min="1054" max="1059" width="4" style="122" customWidth="1"/>
    <col min="1060" max="1060" width="5.46484375" style="122" bestFit="1" customWidth="1"/>
    <col min="1061" max="1061" width="4" style="122" customWidth="1"/>
    <col min="1062" max="1277" width="21.59765625" style="122"/>
    <col min="1278" max="1278" width="4" style="122" customWidth="1"/>
    <col min="1279" max="1279" width="12.46484375" style="122" customWidth="1"/>
    <col min="1280" max="1286" width="2.59765625" style="122" customWidth="1"/>
    <col min="1287" max="1287" width="2.1328125" style="122" customWidth="1"/>
    <col min="1288" max="1309" width="2.59765625" style="122" customWidth="1"/>
    <col min="1310" max="1315" width="4" style="122" customWidth="1"/>
    <col min="1316" max="1316" width="5.46484375" style="122" bestFit="1" customWidth="1"/>
    <col min="1317" max="1317" width="4" style="122" customWidth="1"/>
    <col min="1318" max="1533" width="21.59765625" style="122"/>
    <col min="1534" max="1534" width="4" style="122" customWidth="1"/>
    <col min="1535" max="1535" width="12.46484375" style="122" customWidth="1"/>
    <col min="1536" max="1542" width="2.59765625" style="122" customWidth="1"/>
    <col min="1543" max="1543" width="2.1328125" style="122" customWidth="1"/>
    <col min="1544" max="1565" width="2.59765625" style="122" customWidth="1"/>
    <col min="1566" max="1571" width="4" style="122" customWidth="1"/>
    <col min="1572" max="1572" width="5.46484375" style="122" bestFit="1" customWidth="1"/>
    <col min="1573" max="1573" width="4" style="122" customWidth="1"/>
    <col min="1574" max="1789" width="21.59765625" style="122"/>
    <col min="1790" max="1790" width="4" style="122" customWidth="1"/>
    <col min="1791" max="1791" width="12.46484375" style="122" customWidth="1"/>
    <col min="1792" max="1798" width="2.59765625" style="122" customWidth="1"/>
    <col min="1799" max="1799" width="2.1328125" style="122" customWidth="1"/>
    <col min="1800" max="1821" width="2.59765625" style="122" customWidth="1"/>
    <col min="1822" max="1827" width="4" style="122" customWidth="1"/>
    <col min="1828" max="1828" width="5.46484375" style="122" bestFit="1" customWidth="1"/>
    <col min="1829" max="1829" width="4" style="122" customWidth="1"/>
    <col min="1830" max="2045" width="21.59765625" style="122"/>
    <col min="2046" max="2046" width="4" style="122" customWidth="1"/>
    <col min="2047" max="2047" width="12.46484375" style="122" customWidth="1"/>
    <col min="2048" max="2054" width="2.59765625" style="122" customWidth="1"/>
    <col min="2055" max="2055" width="2.1328125" style="122" customWidth="1"/>
    <col min="2056" max="2077" width="2.59765625" style="122" customWidth="1"/>
    <col min="2078" max="2083" width="4" style="122" customWidth="1"/>
    <col min="2084" max="2084" width="5.46484375" style="122" bestFit="1" customWidth="1"/>
    <col min="2085" max="2085" width="4" style="122" customWidth="1"/>
    <col min="2086" max="2301" width="21.59765625" style="122"/>
    <col min="2302" max="2302" width="4" style="122" customWidth="1"/>
    <col min="2303" max="2303" width="12.46484375" style="122" customWidth="1"/>
    <col min="2304" max="2310" width="2.59765625" style="122" customWidth="1"/>
    <col min="2311" max="2311" width="2.1328125" style="122" customWidth="1"/>
    <col min="2312" max="2333" width="2.59765625" style="122" customWidth="1"/>
    <col min="2334" max="2339" width="4" style="122" customWidth="1"/>
    <col min="2340" max="2340" width="5.46484375" style="122" bestFit="1" customWidth="1"/>
    <col min="2341" max="2341" width="4" style="122" customWidth="1"/>
    <col min="2342" max="2557" width="21.59765625" style="122"/>
    <col min="2558" max="2558" width="4" style="122" customWidth="1"/>
    <col min="2559" max="2559" width="12.46484375" style="122" customWidth="1"/>
    <col min="2560" max="2566" width="2.59765625" style="122" customWidth="1"/>
    <col min="2567" max="2567" width="2.1328125" style="122" customWidth="1"/>
    <col min="2568" max="2589" width="2.59765625" style="122" customWidth="1"/>
    <col min="2590" max="2595" width="4" style="122" customWidth="1"/>
    <col min="2596" max="2596" width="5.46484375" style="122" bestFit="1" customWidth="1"/>
    <col min="2597" max="2597" width="4" style="122" customWidth="1"/>
    <col min="2598" max="2813" width="21.59765625" style="122"/>
    <col min="2814" max="2814" width="4" style="122" customWidth="1"/>
    <col min="2815" max="2815" width="12.46484375" style="122" customWidth="1"/>
    <col min="2816" max="2822" width="2.59765625" style="122" customWidth="1"/>
    <col min="2823" max="2823" width="2.1328125" style="122" customWidth="1"/>
    <col min="2824" max="2845" width="2.59765625" style="122" customWidth="1"/>
    <col min="2846" max="2851" width="4" style="122" customWidth="1"/>
    <col min="2852" max="2852" width="5.46484375" style="122" bestFit="1" customWidth="1"/>
    <col min="2853" max="2853" width="4" style="122" customWidth="1"/>
    <col min="2854" max="3069" width="21.59765625" style="122"/>
    <col min="3070" max="3070" width="4" style="122" customWidth="1"/>
    <col min="3071" max="3071" width="12.46484375" style="122" customWidth="1"/>
    <col min="3072" max="3078" width="2.59765625" style="122" customWidth="1"/>
    <col min="3079" max="3079" width="2.1328125" style="122" customWidth="1"/>
    <col min="3080" max="3101" width="2.59765625" style="122" customWidth="1"/>
    <col min="3102" max="3107" width="4" style="122" customWidth="1"/>
    <col min="3108" max="3108" width="5.46484375" style="122" bestFit="1" customWidth="1"/>
    <col min="3109" max="3109" width="4" style="122" customWidth="1"/>
    <col min="3110" max="3325" width="21.59765625" style="122"/>
    <col min="3326" max="3326" width="4" style="122" customWidth="1"/>
    <col min="3327" max="3327" width="12.46484375" style="122" customWidth="1"/>
    <col min="3328" max="3334" width="2.59765625" style="122" customWidth="1"/>
    <col min="3335" max="3335" width="2.1328125" style="122" customWidth="1"/>
    <col min="3336" max="3357" width="2.59765625" style="122" customWidth="1"/>
    <col min="3358" max="3363" width="4" style="122" customWidth="1"/>
    <col min="3364" max="3364" width="5.46484375" style="122" bestFit="1" customWidth="1"/>
    <col min="3365" max="3365" width="4" style="122" customWidth="1"/>
    <col min="3366" max="3581" width="21.59765625" style="122"/>
    <col min="3582" max="3582" width="4" style="122" customWidth="1"/>
    <col min="3583" max="3583" width="12.46484375" style="122" customWidth="1"/>
    <col min="3584" max="3590" width="2.59765625" style="122" customWidth="1"/>
    <col min="3591" max="3591" width="2.1328125" style="122" customWidth="1"/>
    <col min="3592" max="3613" width="2.59765625" style="122" customWidth="1"/>
    <col min="3614" max="3619" width="4" style="122" customWidth="1"/>
    <col min="3620" max="3620" width="5.46484375" style="122" bestFit="1" customWidth="1"/>
    <col min="3621" max="3621" width="4" style="122" customWidth="1"/>
    <col min="3622" max="3837" width="21.59765625" style="122"/>
    <col min="3838" max="3838" width="4" style="122" customWidth="1"/>
    <col min="3839" max="3839" width="12.46484375" style="122" customWidth="1"/>
    <col min="3840" max="3846" width="2.59765625" style="122" customWidth="1"/>
    <col min="3847" max="3847" width="2.1328125" style="122" customWidth="1"/>
    <col min="3848" max="3869" width="2.59765625" style="122" customWidth="1"/>
    <col min="3870" max="3875" width="4" style="122" customWidth="1"/>
    <col min="3876" max="3876" width="5.46484375" style="122" bestFit="1" customWidth="1"/>
    <col min="3877" max="3877" width="4" style="122" customWidth="1"/>
    <col min="3878" max="4093" width="21.59765625" style="122"/>
    <col min="4094" max="4094" width="4" style="122" customWidth="1"/>
    <col min="4095" max="4095" width="12.46484375" style="122" customWidth="1"/>
    <col min="4096" max="4102" width="2.59765625" style="122" customWidth="1"/>
    <col min="4103" max="4103" width="2.1328125" style="122" customWidth="1"/>
    <col min="4104" max="4125" width="2.59765625" style="122" customWidth="1"/>
    <col min="4126" max="4131" width="4" style="122" customWidth="1"/>
    <col min="4132" max="4132" width="5.46484375" style="122" bestFit="1" customWidth="1"/>
    <col min="4133" max="4133" width="4" style="122" customWidth="1"/>
    <col min="4134" max="4349" width="21.59765625" style="122"/>
    <col min="4350" max="4350" width="4" style="122" customWidth="1"/>
    <col min="4351" max="4351" width="12.46484375" style="122" customWidth="1"/>
    <col min="4352" max="4358" width="2.59765625" style="122" customWidth="1"/>
    <col min="4359" max="4359" width="2.1328125" style="122" customWidth="1"/>
    <col min="4360" max="4381" width="2.59765625" style="122" customWidth="1"/>
    <col min="4382" max="4387" width="4" style="122" customWidth="1"/>
    <col min="4388" max="4388" width="5.46484375" style="122" bestFit="1" customWidth="1"/>
    <col min="4389" max="4389" width="4" style="122" customWidth="1"/>
    <col min="4390" max="4605" width="21.59765625" style="122"/>
    <col min="4606" max="4606" width="4" style="122" customWidth="1"/>
    <col min="4607" max="4607" width="12.46484375" style="122" customWidth="1"/>
    <col min="4608" max="4614" width="2.59765625" style="122" customWidth="1"/>
    <col min="4615" max="4615" width="2.1328125" style="122" customWidth="1"/>
    <col min="4616" max="4637" width="2.59765625" style="122" customWidth="1"/>
    <col min="4638" max="4643" width="4" style="122" customWidth="1"/>
    <col min="4644" max="4644" width="5.46484375" style="122" bestFit="1" customWidth="1"/>
    <col min="4645" max="4645" width="4" style="122" customWidth="1"/>
    <col min="4646" max="4861" width="21.59765625" style="122"/>
    <col min="4862" max="4862" width="4" style="122" customWidth="1"/>
    <col min="4863" max="4863" width="12.46484375" style="122" customWidth="1"/>
    <col min="4864" max="4870" width="2.59765625" style="122" customWidth="1"/>
    <col min="4871" max="4871" width="2.1328125" style="122" customWidth="1"/>
    <col min="4872" max="4893" width="2.59765625" style="122" customWidth="1"/>
    <col min="4894" max="4899" width="4" style="122" customWidth="1"/>
    <col min="4900" max="4900" width="5.46484375" style="122" bestFit="1" customWidth="1"/>
    <col min="4901" max="4901" width="4" style="122" customWidth="1"/>
    <col min="4902" max="5117" width="21.59765625" style="122"/>
    <col min="5118" max="5118" width="4" style="122" customWidth="1"/>
    <col min="5119" max="5119" width="12.46484375" style="122" customWidth="1"/>
    <col min="5120" max="5126" width="2.59765625" style="122" customWidth="1"/>
    <col min="5127" max="5127" width="2.1328125" style="122" customWidth="1"/>
    <col min="5128" max="5149" width="2.59765625" style="122" customWidth="1"/>
    <col min="5150" max="5155" width="4" style="122" customWidth="1"/>
    <col min="5156" max="5156" width="5.46484375" style="122" bestFit="1" customWidth="1"/>
    <col min="5157" max="5157" width="4" style="122" customWidth="1"/>
    <col min="5158" max="5373" width="21.59765625" style="122"/>
    <col min="5374" max="5374" width="4" style="122" customWidth="1"/>
    <col min="5375" max="5375" width="12.46484375" style="122" customWidth="1"/>
    <col min="5376" max="5382" width="2.59765625" style="122" customWidth="1"/>
    <col min="5383" max="5383" width="2.1328125" style="122" customWidth="1"/>
    <col min="5384" max="5405" width="2.59765625" style="122" customWidth="1"/>
    <col min="5406" max="5411" width="4" style="122" customWidth="1"/>
    <col min="5412" max="5412" width="5.46484375" style="122" bestFit="1" customWidth="1"/>
    <col min="5413" max="5413" width="4" style="122" customWidth="1"/>
    <col min="5414" max="5629" width="21.59765625" style="122"/>
    <col min="5630" max="5630" width="4" style="122" customWidth="1"/>
    <col min="5631" max="5631" width="12.46484375" style="122" customWidth="1"/>
    <col min="5632" max="5638" width="2.59765625" style="122" customWidth="1"/>
    <col min="5639" max="5639" width="2.1328125" style="122" customWidth="1"/>
    <col min="5640" max="5661" width="2.59765625" style="122" customWidth="1"/>
    <col min="5662" max="5667" width="4" style="122" customWidth="1"/>
    <col min="5668" max="5668" width="5.46484375" style="122" bestFit="1" customWidth="1"/>
    <col min="5669" max="5669" width="4" style="122" customWidth="1"/>
    <col min="5670" max="5885" width="21.59765625" style="122"/>
    <col min="5886" max="5886" width="4" style="122" customWidth="1"/>
    <col min="5887" max="5887" width="12.46484375" style="122" customWidth="1"/>
    <col min="5888" max="5894" width="2.59765625" style="122" customWidth="1"/>
    <col min="5895" max="5895" width="2.1328125" style="122" customWidth="1"/>
    <col min="5896" max="5917" width="2.59765625" style="122" customWidth="1"/>
    <col min="5918" max="5923" width="4" style="122" customWidth="1"/>
    <col min="5924" max="5924" width="5.46484375" style="122" bestFit="1" customWidth="1"/>
    <col min="5925" max="5925" width="4" style="122" customWidth="1"/>
    <col min="5926" max="6141" width="21.59765625" style="122"/>
    <col min="6142" max="6142" width="4" style="122" customWidth="1"/>
    <col min="6143" max="6143" width="12.46484375" style="122" customWidth="1"/>
    <col min="6144" max="6150" width="2.59765625" style="122" customWidth="1"/>
    <col min="6151" max="6151" width="2.1328125" style="122" customWidth="1"/>
    <col min="6152" max="6173" width="2.59765625" style="122" customWidth="1"/>
    <col min="6174" max="6179" width="4" style="122" customWidth="1"/>
    <col min="6180" max="6180" width="5.46484375" style="122" bestFit="1" customWidth="1"/>
    <col min="6181" max="6181" width="4" style="122" customWidth="1"/>
    <col min="6182" max="6397" width="21.59765625" style="122"/>
    <col min="6398" max="6398" width="4" style="122" customWidth="1"/>
    <col min="6399" max="6399" width="12.46484375" style="122" customWidth="1"/>
    <col min="6400" max="6406" width="2.59765625" style="122" customWidth="1"/>
    <col min="6407" max="6407" width="2.1328125" style="122" customWidth="1"/>
    <col min="6408" max="6429" width="2.59765625" style="122" customWidth="1"/>
    <col min="6430" max="6435" width="4" style="122" customWidth="1"/>
    <col min="6436" max="6436" width="5.46484375" style="122" bestFit="1" customWidth="1"/>
    <col min="6437" max="6437" width="4" style="122" customWidth="1"/>
    <col min="6438" max="6653" width="21.59765625" style="122"/>
    <col min="6654" max="6654" width="4" style="122" customWidth="1"/>
    <col min="6655" max="6655" width="12.46484375" style="122" customWidth="1"/>
    <col min="6656" max="6662" width="2.59765625" style="122" customWidth="1"/>
    <col min="6663" max="6663" width="2.1328125" style="122" customWidth="1"/>
    <col min="6664" max="6685" width="2.59765625" style="122" customWidth="1"/>
    <col min="6686" max="6691" width="4" style="122" customWidth="1"/>
    <col min="6692" max="6692" width="5.46484375" style="122" bestFit="1" customWidth="1"/>
    <col min="6693" max="6693" width="4" style="122" customWidth="1"/>
    <col min="6694" max="6909" width="21.59765625" style="122"/>
    <col min="6910" max="6910" width="4" style="122" customWidth="1"/>
    <col min="6911" max="6911" width="12.46484375" style="122" customWidth="1"/>
    <col min="6912" max="6918" width="2.59765625" style="122" customWidth="1"/>
    <col min="6919" max="6919" width="2.1328125" style="122" customWidth="1"/>
    <col min="6920" max="6941" width="2.59765625" style="122" customWidth="1"/>
    <col min="6942" max="6947" width="4" style="122" customWidth="1"/>
    <col min="6948" max="6948" width="5.46484375" style="122" bestFit="1" customWidth="1"/>
    <col min="6949" max="6949" width="4" style="122" customWidth="1"/>
    <col min="6950" max="7165" width="21.59765625" style="122"/>
    <col min="7166" max="7166" width="4" style="122" customWidth="1"/>
    <col min="7167" max="7167" width="12.46484375" style="122" customWidth="1"/>
    <col min="7168" max="7174" width="2.59765625" style="122" customWidth="1"/>
    <col min="7175" max="7175" width="2.1328125" style="122" customWidth="1"/>
    <col min="7176" max="7197" width="2.59765625" style="122" customWidth="1"/>
    <col min="7198" max="7203" width="4" style="122" customWidth="1"/>
    <col min="7204" max="7204" width="5.46484375" style="122" bestFit="1" customWidth="1"/>
    <col min="7205" max="7205" width="4" style="122" customWidth="1"/>
    <col min="7206" max="7421" width="21.59765625" style="122"/>
    <col min="7422" max="7422" width="4" style="122" customWidth="1"/>
    <col min="7423" max="7423" width="12.46484375" style="122" customWidth="1"/>
    <col min="7424" max="7430" width="2.59765625" style="122" customWidth="1"/>
    <col min="7431" max="7431" width="2.1328125" style="122" customWidth="1"/>
    <col min="7432" max="7453" width="2.59765625" style="122" customWidth="1"/>
    <col min="7454" max="7459" width="4" style="122" customWidth="1"/>
    <col min="7460" max="7460" width="5.46484375" style="122" bestFit="1" customWidth="1"/>
    <col min="7461" max="7461" width="4" style="122" customWidth="1"/>
    <col min="7462" max="7677" width="21.59765625" style="122"/>
    <col min="7678" max="7678" width="4" style="122" customWidth="1"/>
    <col min="7679" max="7679" width="12.46484375" style="122" customWidth="1"/>
    <col min="7680" max="7686" width="2.59765625" style="122" customWidth="1"/>
    <col min="7687" max="7687" width="2.1328125" style="122" customWidth="1"/>
    <col min="7688" max="7709" width="2.59765625" style="122" customWidth="1"/>
    <col min="7710" max="7715" width="4" style="122" customWidth="1"/>
    <col min="7716" max="7716" width="5.46484375" style="122" bestFit="1" customWidth="1"/>
    <col min="7717" max="7717" width="4" style="122" customWidth="1"/>
    <col min="7718" max="7933" width="21.59765625" style="122"/>
    <col min="7934" max="7934" width="4" style="122" customWidth="1"/>
    <col min="7935" max="7935" width="12.46484375" style="122" customWidth="1"/>
    <col min="7936" max="7942" width="2.59765625" style="122" customWidth="1"/>
    <col min="7943" max="7943" width="2.1328125" style="122" customWidth="1"/>
    <col min="7944" max="7965" width="2.59765625" style="122" customWidth="1"/>
    <col min="7966" max="7971" width="4" style="122" customWidth="1"/>
    <col min="7972" max="7972" width="5.46484375" style="122" bestFit="1" customWidth="1"/>
    <col min="7973" max="7973" width="4" style="122" customWidth="1"/>
    <col min="7974" max="8189" width="21.59765625" style="122"/>
    <col min="8190" max="8190" width="4" style="122" customWidth="1"/>
    <col min="8191" max="8191" width="12.46484375" style="122" customWidth="1"/>
    <col min="8192" max="8198" width="2.59765625" style="122" customWidth="1"/>
    <col min="8199" max="8199" width="2.1328125" style="122" customWidth="1"/>
    <col min="8200" max="8221" width="2.59765625" style="122" customWidth="1"/>
    <col min="8222" max="8227" width="4" style="122" customWidth="1"/>
    <col min="8228" max="8228" width="5.46484375" style="122" bestFit="1" customWidth="1"/>
    <col min="8229" max="8229" width="4" style="122" customWidth="1"/>
    <col min="8230" max="8445" width="21.59765625" style="122"/>
    <col min="8446" max="8446" width="4" style="122" customWidth="1"/>
    <col min="8447" max="8447" width="12.46484375" style="122" customWidth="1"/>
    <col min="8448" max="8454" width="2.59765625" style="122" customWidth="1"/>
    <col min="8455" max="8455" width="2.1328125" style="122" customWidth="1"/>
    <col min="8456" max="8477" width="2.59765625" style="122" customWidth="1"/>
    <col min="8478" max="8483" width="4" style="122" customWidth="1"/>
    <col min="8484" max="8484" width="5.46484375" style="122" bestFit="1" customWidth="1"/>
    <col min="8485" max="8485" width="4" style="122" customWidth="1"/>
    <col min="8486" max="8701" width="21.59765625" style="122"/>
    <col min="8702" max="8702" width="4" style="122" customWidth="1"/>
    <col min="8703" max="8703" width="12.46484375" style="122" customWidth="1"/>
    <col min="8704" max="8710" width="2.59765625" style="122" customWidth="1"/>
    <col min="8711" max="8711" width="2.1328125" style="122" customWidth="1"/>
    <col min="8712" max="8733" width="2.59765625" style="122" customWidth="1"/>
    <col min="8734" max="8739" width="4" style="122" customWidth="1"/>
    <col min="8740" max="8740" width="5.46484375" style="122" bestFit="1" customWidth="1"/>
    <col min="8741" max="8741" width="4" style="122" customWidth="1"/>
    <col min="8742" max="8957" width="21.59765625" style="122"/>
    <col min="8958" max="8958" width="4" style="122" customWidth="1"/>
    <col min="8959" max="8959" width="12.46484375" style="122" customWidth="1"/>
    <col min="8960" max="8966" width="2.59765625" style="122" customWidth="1"/>
    <col min="8967" max="8967" width="2.1328125" style="122" customWidth="1"/>
    <col min="8968" max="8989" width="2.59765625" style="122" customWidth="1"/>
    <col min="8990" max="8995" width="4" style="122" customWidth="1"/>
    <col min="8996" max="8996" width="5.46484375" style="122" bestFit="1" customWidth="1"/>
    <col min="8997" max="8997" width="4" style="122" customWidth="1"/>
    <col min="8998" max="9213" width="21.59765625" style="122"/>
    <col min="9214" max="9214" width="4" style="122" customWidth="1"/>
    <col min="9215" max="9215" width="12.46484375" style="122" customWidth="1"/>
    <col min="9216" max="9222" width="2.59765625" style="122" customWidth="1"/>
    <col min="9223" max="9223" width="2.1328125" style="122" customWidth="1"/>
    <col min="9224" max="9245" width="2.59765625" style="122" customWidth="1"/>
    <col min="9246" max="9251" width="4" style="122" customWidth="1"/>
    <col min="9252" max="9252" width="5.46484375" style="122" bestFit="1" customWidth="1"/>
    <col min="9253" max="9253" width="4" style="122" customWidth="1"/>
    <col min="9254" max="9469" width="21.59765625" style="122"/>
    <col min="9470" max="9470" width="4" style="122" customWidth="1"/>
    <col min="9471" max="9471" width="12.46484375" style="122" customWidth="1"/>
    <col min="9472" max="9478" width="2.59765625" style="122" customWidth="1"/>
    <col min="9479" max="9479" width="2.1328125" style="122" customWidth="1"/>
    <col min="9480" max="9501" width="2.59765625" style="122" customWidth="1"/>
    <col min="9502" max="9507" width="4" style="122" customWidth="1"/>
    <col min="9508" max="9508" width="5.46484375" style="122" bestFit="1" customWidth="1"/>
    <col min="9509" max="9509" width="4" style="122" customWidth="1"/>
    <col min="9510" max="9725" width="21.59765625" style="122"/>
    <col min="9726" max="9726" width="4" style="122" customWidth="1"/>
    <col min="9727" max="9727" width="12.46484375" style="122" customWidth="1"/>
    <col min="9728" max="9734" width="2.59765625" style="122" customWidth="1"/>
    <col min="9735" max="9735" width="2.1328125" style="122" customWidth="1"/>
    <col min="9736" max="9757" width="2.59765625" style="122" customWidth="1"/>
    <col min="9758" max="9763" width="4" style="122" customWidth="1"/>
    <col min="9764" max="9764" width="5.46484375" style="122" bestFit="1" customWidth="1"/>
    <col min="9765" max="9765" width="4" style="122" customWidth="1"/>
    <col min="9766" max="9981" width="21.59765625" style="122"/>
    <col min="9982" max="9982" width="4" style="122" customWidth="1"/>
    <col min="9983" max="9983" width="12.46484375" style="122" customWidth="1"/>
    <col min="9984" max="9990" width="2.59765625" style="122" customWidth="1"/>
    <col min="9991" max="9991" width="2.1328125" style="122" customWidth="1"/>
    <col min="9992" max="10013" width="2.59765625" style="122" customWidth="1"/>
    <col min="10014" max="10019" width="4" style="122" customWidth="1"/>
    <col min="10020" max="10020" width="5.46484375" style="122" bestFit="1" customWidth="1"/>
    <col min="10021" max="10021" width="4" style="122" customWidth="1"/>
    <col min="10022" max="10237" width="21.59765625" style="122"/>
    <col min="10238" max="10238" width="4" style="122" customWidth="1"/>
    <col min="10239" max="10239" width="12.46484375" style="122" customWidth="1"/>
    <col min="10240" max="10246" width="2.59765625" style="122" customWidth="1"/>
    <col min="10247" max="10247" width="2.1328125" style="122" customWidth="1"/>
    <col min="10248" max="10269" width="2.59765625" style="122" customWidth="1"/>
    <col min="10270" max="10275" width="4" style="122" customWidth="1"/>
    <col min="10276" max="10276" width="5.46484375" style="122" bestFit="1" customWidth="1"/>
    <col min="10277" max="10277" width="4" style="122" customWidth="1"/>
    <col min="10278" max="10493" width="21.59765625" style="122"/>
    <col min="10494" max="10494" width="4" style="122" customWidth="1"/>
    <col min="10495" max="10495" width="12.46484375" style="122" customWidth="1"/>
    <col min="10496" max="10502" width="2.59765625" style="122" customWidth="1"/>
    <col min="10503" max="10503" width="2.1328125" style="122" customWidth="1"/>
    <col min="10504" max="10525" width="2.59765625" style="122" customWidth="1"/>
    <col min="10526" max="10531" width="4" style="122" customWidth="1"/>
    <col min="10532" max="10532" width="5.46484375" style="122" bestFit="1" customWidth="1"/>
    <col min="10533" max="10533" width="4" style="122" customWidth="1"/>
    <col min="10534" max="10749" width="21.59765625" style="122"/>
    <col min="10750" max="10750" width="4" style="122" customWidth="1"/>
    <col min="10751" max="10751" width="12.46484375" style="122" customWidth="1"/>
    <col min="10752" max="10758" width="2.59765625" style="122" customWidth="1"/>
    <col min="10759" max="10759" width="2.1328125" style="122" customWidth="1"/>
    <col min="10760" max="10781" width="2.59765625" style="122" customWidth="1"/>
    <col min="10782" max="10787" width="4" style="122" customWidth="1"/>
    <col min="10788" max="10788" width="5.46484375" style="122" bestFit="1" customWidth="1"/>
    <col min="10789" max="10789" width="4" style="122" customWidth="1"/>
    <col min="10790" max="11005" width="21.59765625" style="122"/>
    <col min="11006" max="11006" width="4" style="122" customWidth="1"/>
    <col min="11007" max="11007" width="12.46484375" style="122" customWidth="1"/>
    <col min="11008" max="11014" width="2.59765625" style="122" customWidth="1"/>
    <col min="11015" max="11015" width="2.1328125" style="122" customWidth="1"/>
    <col min="11016" max="11037" width="2.59765625" style="122" customWidth="1"/>
    <col min="11038" max="11043" width="4" style="122" customWidth="1"/>
    <col min="11044" max="11044" width="5.46484375" style="122" bestFit="1" customWidth="1"/>
    <col min="11045" max="11045" width="4" style="122" customWidth="1"/>
    <col min="11046" max="11261" width="21.59765625" style="122"/>
    <col min="11262" max="11262" width="4" style="122" customWidth="1"/>
    <col min="11263" max="11263" width="12.46484375" style="122" customWidth="1"/>
    <col min="11264" max="11270" width="2.59765625" style="122" customWidth="1"/>
    <col min="11271" max="11271" width="2.1328125" style="122" customWidth="1"/>
    <col min="11272" max="11293" width="2.59765625" style="122" customWidth="1"/>
    <col min="11294" max="11299" width="4" style="122" customWidth="1"/>
    <col min="11300" max="11300" width="5.46484375" style="122" bestFit="1" customWidth="1"/>
    <col min="11301" max="11301" width="4" style="122" customWidth="1"/>
    <col min="11302" max="11517" width="21.59765625" style="122"/>
    <col min="11518" max="11518" width="4" style="122" customWidth="1"/>
    <col min="11519" max="11519" width="12.46484375" style="122" customWidth="1"/>
    <col min="11520" max="11526" width="2.59765625" style="122" customWidth="1"/>
    <col min="11527" max="11527" width="2.1328125" style="122" customWidth="1"/>
    <col min="11528" max="11549" width="2.59765625" style="122" customWidth="1"/>
    <col min="11550" max="11555" width="4" style="122" customWidth="1"/>
    <col min="11556" max="11556" width="5.46484375" style="122" bestFit="1" customWidth="1"/>
    <col min="11557" max="11557" width="4" style="122" customWidth="1"/>
    <col min="11558" max="11773" width="21.59765625" style="122"/>
    <col min="11774" max="11774" width="4" style="122" customWidth="1"/>
    <col min="11775" max="11775" width="12.46484375" style="122" customWidth="1"/>
    <col min="11776" max="11782" width="2.59765625" style="122" customWidth="1"/>
    <col min="11783" max="11783" width="2.1328125" style="122" customWidth="1"/>
    <col min="11784" max="11805" width="2.59765625" style="122" customWidth="1"/>
    <col min="11806" max="11811" width="4" style="122" customWidth="1"/>
    <col min="11812" max="11812" width="5.46484375" style="122" bestFit="1" customWidth="1"/>
    <col min="11813" max="11813" width="4" style="122" customWidth="1"/>
    <col min="11814" max="12029" width="21.59765625" style="122"/>
    <col min="12030" max="12030" width="4" style="122" customWidth="1"/>
    <col min="12031" max="12031" width="12.46484375" style="122" customWidth="1"/>
    <col min="12032" max="12038" width="2.59765625" style="122" customWidth="1"/>
    <col min="12039" max="12039" width="2.1328125" style="122" customWidth="1"/>
    <col min="12040" max="12061" width="2.59765625" style="122" customWidth="1"/>
    <col min="12062" max="12067" width="4" style="122" customWidth="1"/>
    <col min="12068" max="12068" width="5.46484375" style="122" bestFit="1" customWidth="1"/>
    <col min="12069" max="12069" width="4" style="122" customWidth="1"/>
    <col min="12070" max="12285" width="21.59765625" style="122"/>
    <col min="12286" max="12286" width="4" style="122" customWidth="1"/>
    <col min="12287" max="12287" width="12.46484375" style="122" customWidth="1"/>
    <col min="12288" max="12294" width="2.59765625" style="122" customWidth="1"/>
    <col min="12295" max="12295" width="2.1328125" style="122" customWidth="1"/>
    <col min="12296" max="12317" width="2.59765625" style="122" customWidth="1"/>
    <col min="12318" max="12323" width="4" style="122" customWidth="1"/>
    <col min="12324" max="12324" width="5.46484375" style="122" bestFit="1" customWidth="1"/>
    <col min="12325" max="12325" width="4" style="122" customWidth="1"/>
    <col min="12326" max="12541" width="21.59765625" style="122"/>
    <col min="12542" max="12542" width="4" style="122" customWidth="1"/>
    <col min="12543" max="12543" width="12.46484375" style="122" customWidth="1"/>
    <col min="12544" max="12550" width="2.59765625" style="122" customWidth="1"/>
    <col min="12551" max="12551" width="2.1328125" style="122" customWidth="1"/>
    <col min="12552" max="12573" width="2.59765625" style="122" customWidth="1"/>
    <col min="12574" max="12579" width="4" style="122" customWidth="1"/>
    <col min="12580" max="12580" width="5.46484375" style="122" bestFit="1" customWidth="1"/>
    <col min="12581" max="12581" width="4" style="122" customWidth="1"/>
    <col min="12582" max="12797" width="21.59765625" style="122"/>
    <col min="12798" max="12798" width="4" style="122" customWidth="1"/>
    <col min="12799" max="12799" width="12.46484375" style="122" customWidth="1"/>
    <col min="12800" max="12806" width="2.59765625" style="122" customWidth="1"/>
    <col min="12807" max="12807" width="2.1328125" style="122" customWidth="1"/>
    <col min="12808" max="12829" width="2.59765625" style="122" customWidth="1"/>
    <col min="12830" max="12835" width="4" style="122" customWidth="1"/>
    <col min="12836" max="12836" width="5.46484375" style="122" bestFit="1" customWidth="1"/>
    <col min="12837" max="12837" width="4" style="122" customWidth="1"/>
    <col min="12838" max="13053" width="21.59765625" style="122"/>
    <col min="13054" max="13054" width="4" style="122" customWidth="1"/>
    <col min="13055" max="13055" width="12.46484375" style="122" customWidth="1"/>
    <col min="13056" max="13062" width="2.59765625" style="122" customWidth="1"/>
    <col min="13063" max="13063" width="2.1328125" style="122" customWidth="1"/>
    <col min="13064" max="13085" width="2.59765625" style="122" customWidth="1"/>
    <col min="13086" max="13091" width="4" style="122" customWidth="1"/>
    <col min="13092" max="13092" width="5.46484375" style="122" bestFit="1" customWidth="1"/>
    <col min="13093" max="13093" width="4" style="122" customWidth="1"/>
    <col min="13094" max="13309" width="21.59765625" style="122"/>
    <col min="13310" max="13310" width="4" style="122" customWidth="1"/>
    <col min="13311" max="13311" width="12.46484375" style="122" customWidth="1"/>
    <col min="13312" max="13318" width="2.59765625" style="122" customWidth="1"/>
    <col min="13319" max="13319" width="2.1328125" style="122" customWidth="1"/>
    <col min="13320" max="13341" width="2.59765625" style="122" customWidth="1"/>
    <col min="13342" max="13347" width="4" style="122" customWidth="1"/>
    <col min="13348" max="13348" width="5.46484375" style="122" bestFit="1" customWidth="1"/>
    <col min="13349" max="13349" width="4" style="122" customWidth="1"/>
    <col min="13350" max="13565" width="21.59765625" style="122"/>
    <col min="13566" max="13566" width="4" style="122" customWidth="1"/>
    <col min="13567" max="13567" width="12.46484375" style="122" customWidth="1"/>
    <col min="13568" max="13574" width="2.59765625" style="122" customWidth="1"/>
    <col min="13575" max="13575" width="2.1328125" style="122" customWidth="1"/>
    <col min="13576" max="13597" width="2.59765625" style="122" customWidth="1"/>
    <col min="13598" max="13603" width="4" style="122" customWidth="1"/>
    <col min="13604" max="13604" width="5.46484375" style="122" bestFit="1" customWidth="1"/>
    <col min="13605" max="13605" width="4" style="122" customWidth="1"/>
    <col min="13606" max="13821" width="21.59765625" style="122"/>
    <col min="13822" max="13822" width="4" style="122" customWidth="1"/>
    <col min="13823" max="13823" width="12.46484375" style="122" customWidth="1"/>
    <col min="13824" max="13830" width="2.59765625" style="122" customWidth="1"/>
    <col min="13831" max="13831" width="2.1328125" style="122" customWidth="1"/>
    <col min="13832" max="13853" width="2.59765625" style="122" customWidth="1"/>
    <col min="13854" max="13859" width="4" style="122" customWidth="1"/>
    <col min="13860" max="13860" width="5.46484375" style="122" bestFit="1" customWidth="1"/>
    <col min="13861" max="13861" width="4" style="122" customWidth="1"/>
    <col min="13862" max="14077" width="21.59765625" style="122"/>
    <col min="14078" max="14078" width="4" style="122" customWidth="1"/>
    <col min="14079" max="14079" width="12.46484375" style="122" customWidth="1"/>
    <col min="14080" max="14086" width="2.59765625" style="122" customWidth="1"/>
    <col min="14087" max="14087" width="2.1328125" style="122" customWidth="1"/>
    <col min="14088" max="14109" width="2.59765625" style="122" customWidth="1"/>
    <col min="14110" max="14115" width="4" style="122" customWidth="1"/>
    <col min="14116" max="14116" width="5.46484375" style="122" bestFit="1" customWidth="1"/>
    <col min="14117" max="14117" width="4" style="122" customWidth="1"/>
    <col min="14118" max="14333" width="21.59765625" style="122"/>
    <col min="14334" max="14334" width="4" style="122" customWidth="1"/>
    <col min="14335" max="14335" width="12.46484375" style="122" customWidth="1"/>
    <col min="14336" max="14342" width="2.59765625" style="122" customWidth="1"/>
    <col min="14343" max="14343" width="2.1328125" style="122" customWidth="1"/>
    <col min="14344" max="14365" width="2.59765625" style="122" customWidth="1"/>
    <col min="14366" max="14371" width="4" style="122" customWidth="1"/>
    <col min="14372" max="14372" width="5.46484375" style="122" bestFit="1" customWidth="1"/>
    <col min="14373" max="14373" width="4" style="122" customWidth="1"/>
    <col min="14374" max="14589" width="21.59765625" style="122"/>
    <col min="14590" max="14590" width="4" style="122" customWidth="1"/>
    <col min="14591" max="14591" width="12.46484375" style="122" customWidth="1"/>
    <col min="14592" max="14598" width="2.59765625" style="122" customWidth="1"/>
    <col min="14599" max="14599" width="2.1328125" style="122" customWidth="1"/>
    <col min="14600" max="14621" width="2.59765625" style="122" customWidth="1"/>
    <col min="14622" max="14627" width="4" style="122" customWidth="1"/>
    <col min="14628" max="14628" width="5.46484375" style="122" bestFit="1" customWidth="1"/>
    <col min="14629" max="14629" width="4" style="122" customWidth="1"/>
    <col min="14630" max="14845" width="21.59765625" style="122"/>
    <col min="14846" max="14846" width="4" style="122" customWidth="1"/>
    <col min="14847" max="14847" width="12.46484375" style="122" customWidth="1"/>
    <col min="14848" max="14854" width="2.59765625" style="122" customWidth="1"/>
    <col min="14855" max="14855" width="2.1328125" style="122" customWidth="1"/>
    <col min="14856" max="14877" width="2.59765625" style="122" customWidth="1"/>
    <col min="14878" max="14883" width="4" style="122" customWidth="1"/>
    <col min="14884" max="14884" width="5.46484375" style="122" bestFit="1" customWidth="1"/>
    <col min="14885" max="14885" width="4" style="122" customWidth="1"/>
    <col min="14886" max="15101" width="21.59765625" style="122"/>
    <col min="15102" max="15102" width="4" style="122" customWidth="1"/>
    <col min="15103" max="15103" width="12.46484375" style="122" customWidth="1"/>
    <col min="15104" max="15110" width="2.59765625" style="122" customWidth="1"/>
    <col min="15111" max="15111" width="2.1328125" style="122" customWidth="1"/>
    <col min="15112" max="15133" width="2.59765625" style="122" customWidth="1"/>
    <col min="15134" max="15139" width="4" style="122" customWidth="1"/>
    <col min="15140" max="15140" width="5.46484375" style="122" bestFit="1" customWidth="1"/>
    <col min="15141" max="15141" width="4" style="122" customWidth="1"/>
    <col min="15142" max="15357" width="21.59765625" style="122"/>
    <col min="15358" max="15358" width="4" style="122" customWidth="1"/>
    <col min="15359" max="15359" width="12.46484375" style="122" customWidth="1"/>
    <col min="15360" max="15366" width="2.59765625" style="122" customWidth="1"/>
    <col min="15367" max="15367" width="2.1328125" style="122" customWidth="1"/>
    <col min="15368" max="15389" width="2.59765625" style="122" customWidth="1"/>
    <col min="15390" max="15395" width="4" style="122" customWidth="1"/>
    <col min="15396" max="15396" width="5.46484375" style="122" bestFit="1" customWidth="1"/>
    <col min="15397" max="15397" width="4" style="122" customWidth="1"/>
    <col min="15398" max="15613" width="21.59765625" style="122"/>
    <col min="15614" max="15614" width="4" style="122" customWidth="1"/>
    <col min="15615" max="15615" width="12.46484375" style="122" customWidth="1"/>
    <col min="15616" max="15622" width="2.59765625" style="122" customWidth="1"/>
    <col min="15623" max="15623" width="2.1328125" style="122" customWidth="1"/>
    <col min="15624" max="15645" width="2.59765625" style="122" customWidth="1"/>
    <col min="15646" max="15651" width="4" style="122" customWidth="1"/>
    <col min="15652" max="15652" width="5.46484375" style="122" bestFit="1" customWidth="1"/>
    <col min="15653" max="15653" width="4" style="122" customWidth="1"/>
    <col min="15654" max="15869" width="21.59765625" style="122"/>
    <col min="15870" max="15870" width="4" style="122" customWidth="1"/>
    <col min="15871" max="15871" width="12.46484375" style="122" customWidth="1"/>
    <col min="15872" max="15878" width="2.59765625" style="122" customWidth="1"/>
    <col min="15879" max="15879" width="2.1328125" style="122" customWidth="1"/>
    <col min="15880" max="15901" width="2.59765625" style="122" customWidth="1"/>
    <col min="15902" max="15907" width="4" style="122" customWidth="1"/>
    <col min="15908" max="15908" width="5.46484375" style="122" bestFit="1" customWidth="1"/>
    <col min="15909" max="15909" width="4" style="122" customWidth="1"/>
    <col min="15910" max="16125" width="21.59765625" style="122"/>
    <col min="16126" max="16126" width="4" style="122" customWidth="1"/>
    <col min="16127" max="16127" width="12.46484375" style="122" customWidth="1"/>
    <col min="16128" max="16134" width="2.59765625" style="122" customWidth="1"/>
    <col min="16135" max="16135" width="2.1328125" style="122" customWidth="1"/>
    <col min="16136" max="16157" width="2.59765625" style="122" customWidth="1"/>
    <col min="16158" max="16163" width="4" style="122" customWidth="1"/>
    <col min="16164" max="16164" width="5.46484375" style="122" bestFit="1" customWidth="1"/>
    <col min="16165" max="16165" width="4" style="122" customWidth="1"/>
    <col min="16166" max="16384" width="21.59765625" style="122"/>
  </cols>
  <sheetData>
    <row r="1" spans="1:44" ht="24.75" customHeight="1" thickBot="1" x14ac:dyDescent="0.3">
      <c r="A1" s="136"/>
      <c r="B1" s="121" t="s">
        <v>71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188" t="s">
        <v>82</v>
      </c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</row>
    <row r="2" spans="1:44" ht="25.5" customHeight="1" thickBot="1" x14ac:dyDescent="0.3">
      <c r="A2" s="123"/>
      <c r="B2" s="124" t="s">
        <v>0</v>
      </c>
      <c r="C2" s="214">
        <f>B3</f>
        <v>1</v>
      </c>
      <c r="D2" s="215"/>
      <c r="E2" s="216"/>
      <c r="F2" s="214">
        <f>B5</f>
        <v>2</v>
      </c>
      <c r="G2" s="215"/>
      <c r="H2" s="216"/>
      <c r="I2" s="214">
        <f>B7</f>
        <v>3</v>
      </c>
      <c r="J2" s="215"/>
      <c r="K2" s="216"/>
      <c r="L2" s="214">
        <f>B9</f>
        <v>4</v>
      </c>
      <c r="M2" s="215"/>
      <c r="N2" s="216"/>
      <c r="O2" s="214">
        <f>B11</f>
        <v>5</v>
      </c>
      <c r="P2" s="215"/>
      <c r="Q2" s="216"/>
      <c r="R2" s="214">
        <f>B13</f>
        <v>6</v>
      </c>
      <c r="S2" s="215"/>
      <c r="T2" s="216"/>
      <c r="U2" s="214">
        <f>B15</f>
        <v>7</v>
      </c>
      <c r="V2" s="215"/>
      <c r="W2" s="216"/>
      <c r="X2" s="214">
        <f>B17</f>
        <v>8</v>
      </c>
      <c r="Y2" s="215"/>
      <c r="Z2" s="216"/>
      <c r="AA2" s="214">
        <f>B19</f>
        <v>9</v>
      </c>
      <c r="AB2" s="215"/>
      <c r="AC2" s="216"/>
      <c r="AD2" s="214">
        <f>B21</f>
        <v>10</v>
      </c>
      <c r="AE2" s="215"/>
      <c r="AF2" s="216"/>
      <c r="AG2" s="214">
        <f>B23</f>
        <v>11</v>
      </c>
      <c r="AH2" s="215"/>
      <c r="AI2" s="238"/>
      <c r="AJ2" s="123" t="s">
        <v>72</v>
      </c>
      <c r="AK2" s="125" t="s">
        <v>73</v>
      </c>
      <c r="AL2" s="126" t="s">
        <v>74</v>
      </c>
      <c r="AM2" s="127" t="s">
        <v>75</v>
      </c>
      <c r="AN2" s="128" t="s">
        <v>76</v>
      </c>
      <c r="AO2" s="127" t="s">
        <v>77</v>
      </c>
      <c r="AP2" s="137" t="s">
        <v>78</v>
      </c>
      <c r="AQ2" s="130" t="s">
        <v>79</v>
      </c>
    </row>
    <row r="3" spans="1:44" ht="18" customHeight="1" x14ac:dyDescent="0.25">
      <c r="A3" s="210">
        <v>1</v>
      </c>
      <c r="B3" s="212">
        <v>1</v>
      </c>
      <c r="C3" s="199"/>
      <c r="D3" s="200"/>
      <c r="E3" s="201"/>
      <c r="F3" s="196" t="str">
        <f>IF(F4="","",IF(F4=H4,"△",IF(F4&gt;H4,"○","●")))</f>
        <v/>
      </c>
      <c r="G3" s="197"/>
      <c r="H3" s="198"/>
      <c r="I3" s="196" t="str">
        <f>IF(I4="","",IF(I4=K4,"△",IF(I4&gt;K4,"○","●")))</f>
        <v/>
      </c>
      <c r="J3" s="197"/>
      <c r="K3" s="198"/>
      <c r="L3" s="196" t="str">
        <f>IF(L4="","",IF(L4=N4,"△",IF(L4&gt;N4,"○","●")))</f>
        <v/>
      </c>
      <c r="M3" s="197"/>
      <c r="N3" s="198"/>
      <c r="O3" s="196" t="str">
        <f>IF(O4="","",IF(O4=Q4,"△",IF(O4&gt;Q4,"○","●")))</f>
        <v/>
      </c>
      <c r="P3" s="197"/>
      <c r="Q3" s="198"/>
      <c r="R3" s="196" t="str">
        <f>IF(R4="","",IF(R4=T4,"△",IF(R4&gt;T4,"○","●")))</f>
        <v/>
      </c>
      <c r="S3" s="197"/>
      <c r="T3" s="198"/>
      <c r="U3" s="196" t="str">
        <f>IF(U4="","",IF(U4=W4,"△",IF(U4&gt;W4,"○","●")))</f>
        <v/>
      </c>
      <c r="V3" s="197"/>
      <c r="W3" s="198"/>
      <c r="X3" s="196" t="str">
        <f>IF(X4="","",IF(X4=Z4,"△",IF(X4&gt;Z4,"○","●")))</f>
        <v/>
      </c>
      <c r="Y3" s="197"/>
      <c r="Z3" s="198"/>
      <c r="AA3" s="196" t="str">
        <f>IF(AA4="","",IF(AA4=AC4,"△",IF(AA4&gt;AC4,"○","●")))</f>
        <v/>
      </c>
      <c r="AB3" s="197"/>
      <c r="AC3" s="198"/>
      <c r="AD3" s="196" t="str">
        <f>IF(AD4="","",IF(AD4=AF4,"△",IF(AD4&gt;AF4,"○","●")))</f>
        <v/>
      </c>
      <c r="AE3" s="197"/>
      <c r="AF3" s="198"/>
      <c r="AG3" s="196" t="str">
        <f>IF(AG4="","",IF(AG4=AI4,"△",IF(AG4&gt;AI4,"○","●")))</f>
        <v/>
      </c>
      <c r="AH3" s="197"/>
      <c r="AI3" s="205"/>
      <c r="AJ3" s="206">
        <f>COUNTIF(C3:AI3,"○")</f>
        <v>0</v>
      </c>
      <c r="AK3" s="207">
        <f>COUNTIF(C3:AI3,"△")</f>
        <v>0</v>
      </c>
      <c r="AL3" s="208">
        <f>COUNTIF(C3:AI3,"●")</f>
        <v>0</v>
      </c>
      <c r="AM3" s="194">
        <f>AJ3*3+AK3*1</f>
        <v>0</v>
      </c>
      <c r="AN3" s="235">
        <f>SUM(E3:E24)</f>
        <v>0</v>
      </c>
      <c r="AO3" s="190">
        <f>SUM(C3:C24)</f>
        <v>0</v>
      </c>
      <c r="AP3" s="192">
        <f>AN3-AO3</f>
        <v>0</v>
      </c>
      <c r="AQ3" s="237">
        <f>RANK(AR3,AR$3:AR$24)</f>
        <v>1</v>
      </c>
      <c r="AR3" s="195">
        <f>10000*AM3+100*AP3+AN3</f>
        <v>0</v>
      </c>
    </row>
    <row r="4" spans="1:44" ht="18" customHeight="1" x14ac:dyDescent="0.25">
      <c r="A4" s="211"/>
      <c r="B4" s="213"/>
      <c r="C4" s="202"/>
      <c r="D4" s="203"/>
      <c r="E4" s="204"/>
      <c r="F4" s="111"/>
      <c r="G4" s="112" t="s">
        <v>80</v>
      </c>
      <c r="H4" s="113"/>
      <c r="I4" s="111"/>
      <c r="J4" s="112" t="s">
        <v>80</v>
      </c>
      <c r="K4" s="116"/>
      <c r="L4" s="111"/>
      <c r="M4" s="112" t="s">
        <v>80</v>
      </c>
      <c r="N4" s="116"/>
      <c r="O4" s="111"/>
      <c r="P4" s="112" t="s">
        <v>80</v>
      </c>
      <c r="Q4" s="113"/>
      <c r="R4" s="111"/>
      <c r="S4" s="112" t="s">
        <v>80</v>
      </c>
      <c r="T4" s="113"/>
      <c r="U4" s="111"/>
      <c r="V4" s="112" t="s">
        <v>80</v>
      </c>
      <c r="W4" s="113"/>
      <c r="X4" s="111"/>
      <c r="Y4" s="112" t="s">
        <v>80</v>
      </c>
      <c r="Z4" s="113"/>
      <c r="AA4" s="111"/>
      <c r="AB4" s="112" t="s">
        <v>80</v>
      </c>
      <c r="AC4" s="113"/>
      <c r="AD4" s="111"/>
      <c r="AE4" s="112" t="s">
        <v>80</v>
      </c>
      <c r="AF4" s="113"/>
      <c r="AG4" s="111"/>
      <c r="AH4" s="112" t="s">
        <v>80</v>
      </c>
      <c r="AI4" s="138"/>
      <c r="AJ4" s="206"/>
      <c r="AK4" s="207"/>
      <c r="AL4" s="208"/>
      <c r="AM4" s="191"/>
      <c r="AN4" s="236"/>
      <c r="AO4" s="191"/>
      <c r="AP4" s="193"/>
      <c r="AQ4" s="191"/>
      <c r="AR4" s="195"/>
    </row>
    <row r="5" spans="1:44" ht="18" customHeight="1" x14ac:dyDescent="0.25">
      <c r="A5" s="210">
        <v>2</v>
      </c>
      <c r="B5" s="212">
        <v>2</v>
      </c>
      <c r="C5" s="196" t="str">
        <f>IF(C6="","",IF(C6=E6,"△",IF(C6&gt;E6,"○","●")))</f>
        <v/>
      </c>
      <c r="D5" s="197"/>
      <c r="E5" s="198"/>
      <c r="F5" s="199"/>
      <c r="G5" s="200"/>
      <c r="H5" s="201"/>
      <c r="I5" s="196" t="str">
        <f>IF(I6="","",IF(I6=K6,"△",IF(I6&gt;K6,"○","●")))</f>
        <v/>
      </c>
      <c r="J5" s="197"/>
      <c r="K5" s="198"/>
      <c r="L5" s="196" t="str">
        <f>IF(L6="","",IF(L6=N6,"△",IF(L6&gt;N6,"○","●")))</f>
        <v/>
      </c>
      <c r="M5" s="197"/>
      <c r="N5" s="198"/>
      <c r="O5" s="196" t="str">
        <f>IF(O6="","",IF(O6=Q6,"△",IF(O6&gt;Q6,"○","●")))</f>
        <v/>
      </c>
      <c r="P5" s="197"/>
      <c r="Q5" s="198"/>
      <c r="R5" s="196" t="str">
        <f>IF(R6="","",IF(R6=T6,"△",IF(R6&gt;T6,"○","●")))</f>
        <v/>
      </c>
      <c r="S5" s="197"/>
      <c r="T5" s="198"/>
      <c r="U5" s="196" t="str">
        <f>IF(U6="","",IF(U6=W6,"△",IF(U6&gt;W6,"○","●")))</f>
        <v/>
      </c>
      <c r="V5" s="197"/>
      <c r="W5" s="198"/>
      <c r="X5" s="196" t="str">
        <f>IF(X6="","",IF(X6=Z6,"△",IF(X6&gt;Z6,"○","●")))</f>
        <v/>
      </c>
      <c r="Y5" s="197"/>
      <c r="Z5" s="198"/>
      <c r="AA5" s="196" t="str">
        <f>IF(AA6="","",IF(AA6=AC6,"△",IF(AA6&gt;AC6,"○","●")))</f>
        <v/>
      </c>
      <c r="AB5" s="197"/>
      <c r="AC5" s="198"/>
      <c r="AD5" s="196" t="str">
        <f>IF(AD6="","",IF(AD6=AF6,"△",IF(AD6&gt;AF6,"○","●")))</f>
        <v/>
      </c>
      <c r="AE5" s="197"/>
      <c r="AF5" s="198"/>
      <c r="AG5" s="196" t="str">
        <f>IF(AG6="","",IF(AG6=AI6,"△",IF(AG6&gt;AI6,"○","●")))</f>
        <v/>
      </c>
      <c r="AH5" s="197"/>
      <c r="AI5" s="205"/>
      <c r="AJ5" s="206">
        <f>COUNTIF(C5:AI5,"○")</f>
        <v>0</v>
      </c>
      <c r="AK5" s="207">
        <f>COUNTIF(C5:AI5,"△")</f>
        <v>0</v>
      </c>
      <c r="AL5" s="208">
        <f>COUNTIF(C5:AI5,"●")</f>
        <v>0</v>
      </c>
      <c r="AM5" s="194">
        <f>AJ5*3+AK5*1</f>
        <v>0</v>
      </c>
      <c r="AN5" s="235">
        <f>SUM(H3:H24)</f>
        <v>0</v>
      </c>
      <c r="AO5" s="190">
        <f>SUM(F3:F24)</f>
        <v>0</v>
      </c>
      <c r="AP5" s="192">
        <f>AN5-AO5</f>
        <v>0</v>
      </c>
      <c r="AQ5" s="194">
        <f>RANK(AR5,AR$3:AR$24)</f>
        <v>1</v>
      </c>
      <c r="AR5" s="195">
        <f>10000*AM5+100*AP5+AN5</f>
        <v>0</v>
      </c>
    </row>
    <row r="6" spans="1:44" ht="18" customHeight="1" x14ac:dyDescent="0.25">
      <c r="A6" s="211"/>
      <c r="B6" s="213"/>
      <c r="C6" s="115" t="str">
        <f>IF(F3="","",H4)</f>
        <v/>
      </c>
      <c r="D6" s="112" t="s">
        <v>80</v>
      </c>
      <c r="E6" s="116" t="str">
        <f>IF(F3="","",F4)</f>
        <v/>
      </c>
      <c r="F6" s="202"/>
      <c r="G6" s="203"/>
      <c r="H6" s="204"/>
      <c r="I6" s="111"/>
      <c r="J6" s="112" t="s">
        <v>80</v>
      </c>
      <c r="K6" s="116"/>
      <c r="L6" s="111"/>
      <c r="M6" s="112" t="s">
        <v>80</v>
      </c>
      <c r="N6" s="116"/>
      <c r="O6" s="111"/>
      <c r="P6" s="112" t="s">
        <v>80</v>
      </c>
      <c r="Q6" s="113"/>
      <c r="R6" s="111"/>
      <c r="S6" s="112" t="s">
        <v>80</v>
      </c>
      <c r="T6" s="113"/>
      <c r="U6" s="111"/>
      <c r="V6" s="112" t="s">
        <v>80</v>
      </c>
      <c r="W6" s="113"/>
      <c r="X6" s="111"/>
      <c r="Y6" s="112" t="s">
        <v>80</v>
      </c>
      <c r="Z6" s="113"/>
      <c r="AA6" s="111"/>
      <c r="AB6" s="112" t="s">
        <v>80</v>
      </c>
      <c r="AC6" s="113"/>
      <c r="AD6" s="111"/>
      <c r="AE6" s="112" t="s">
        <v>80</v>
      </c>
      <c r="AF6" s="113"/>
      <c r="AG6" s="111"/>
      <c r="AH6" s="112" t="s">
        <v>80</v>
      </c>
      <c r="AI6" s="138"/>
      <c r="AJ6" s="206"/>
      <c r="AK6" s="207"/>
      <c r="AL6" s="208"/>
      <c r="AM6" s="191"/>
      <c r="AN6" s="236"/>
      <c r="AO6" s="191"/>
      <c r="AP6" s="193"/>
      <c r="AQ6" s="191"/>
      <c r="AR6" s="195"/>
    </row>
    <row r="7" spans="1:44" ht="18" customHeight="1" x14ac:dyDescent="0.25">
      <c r="A7" s="210">
        <v>3</v>
      </c>
      <c r="B7" s="212">
        <v>3</v>
      </c>
      <c r="C7" s="196" t="str">
        <f>IF(C8="","",IF(C8=E8,"△",IF(C8&gt;E8,"○","●")))</f>
        <v/>
      </c>
      <c r="D7" s="197"/>
      <c r="E7" s="198"/>
      <c r="F7" s="196" t="str">
        <f>IF(F8="","",IF(F8=H8,"△",IF(F8&gt;H8,"○","●")))</f>
        <v/>
      </c>
      <c r="G7" s="197"/>
      <c r="H7" s="198"/>
      <c r="I7" s="199"/>
      <c r="J7" s="200"/>
      <c r="K7" s="201"/>
      <c r="L7" s="196" t="str">
        <f>IF(L8="","",IF(L8=N8,"△",IF(L8&gt;N8,"○","●")))</f>
        <v/>
      </c>
      <c r="M7" s="197"/>
      <c r="N7" s="198"/>
      <c r="O7" s="196" t="str">
        <f>IF(O8="","",IF(O8=Q8,"△",IF(O8&gt;Q8,"○","●")))</f>
        <v/>
      </c>
      <c r="P7" s="197"/>
      <c r="Q7" s="198"/>
      <c r="R7" s="196" t="str">
        <f>IF(R8="","",IF(R8=T8,"△",IF(R8&gt;T8,"○","●")))</f>
        <v/>
      </c>
      <c r="S7" s="197"/>
      <c r="T7" s="198"/>
      <c r="U7" s="196" t="str">
        <f>IF(U8="","",IF(U8=W8,"△",IF(U8&gt;W8,"○","●")))</f>
        <v/>
      </c>
      <c r="V7" s="197"/>
      <c r="W7" s="198"/>
      <c r="X7" s="196" t="str">
        <f>IF(X8="","",IF(X8=Z8,"△",IF(X8&gt;Z8,"○","●")))</f>
        <v/>
      </c>
      <c r="Y7" s="197"/>
      <c r="Z7" s="198"/>
      <c r="AA7" s="196" t="str">
        <f>IF(AA8="","",IF(AA8=AC8,"△",IF(AA8&gt;AC8,"○","●")))</f>
        <v/>
      </c>
      <c r="AB7" s="197"/>
      <c r="AC7" s="198"/>
      <c r="AD7" s="196" t="str">
        <f>IF(AD8="","",IF(AD8=AF8,"△",IF(AD8&gt;AF8,"○","●")))</f>
        <v/>
      </c>
      <c r="AE7" s="197"/>
      <c r="AF7" s="198"/>
      <c r="AG7" s="196" t="str">
        <f>IF(AG8="","",IF(AG8=AI8,"△",IF(AG8&gt;AI8,"○","●")))</f>
        <v/>
      </c>
      <c r="AH7" s="197"/>
      <c r="AI7" s="205"/>
      <c r="AJ7" s="206">
        <f>COUNTIF(C7:AI7,"○")</f>
        <v>0</v>
      </c>
      <c r="AK7" s="207">
        <f>COUNTIF(C7:AI7,"△")</f>
        <v>0</v>
      </c>
      <c r="AL7" s="208">
        <f>COUNTIF(C7:AI7,"●")</f>
        <v>0</v>
      </c>
      <c r="AM7" s="194">
        <f>AJ7*3+AK7*1</f>
        <v>0</v>
      </c>
      <c r="AN7" s="235">
        <f>SUM(K3:K24)</f>
        <v>0</v>
      </c>
      <c r="AO7" s="190">
        <f>SUM(I3:I24)</f>
        <v>0</v>
      </c>
      <c r="AP7" s="192">
        <f>AN7-AO7</f>
        <v>0</v>
      </c>
      <c r="AQ7" s="194">
        <f>RANK(AR7,AR$3:AR$24)</f>
        <v>1</v>
      </c>
      <c r="AR7" s="195">
        <f>10000*AM7+100*AP7+AN7</f>
        <v>0</v>
      </c>
    </row>
    <row r="8" spans="1:44" ht="18" customHeight="1" x14ac:dyDescent="0.25">
      <c r="A8" s="211"/>
      <c r="B8" s="213"/>
      <c r="C8" s="115" t="str">
        <f>IF(I3="","",K4)</f>
        <v/>
      </c>
      <c r="D8" s="112" t="s">
        <v>80</v>
      </c>
      <c r="E8" s="116" t="str">
        <f>IF(I3="","",I4)</f>
        <v/>
      </c>
      <c r="F8" s="115" t="str">
        <f>IF(I5="","",K6)</f>
        <v/>
      </c>
      <c r="G8" s="112" t="s">
        <v>80</v>
      </c>
      <c r="H8" s="116" t="str">
        <f>IF(I5="","",I6)</f>
        <v/>
      </c>
      <c r="I8" s="202"/>
      <c r="J8" s="203"/>
      <c r="K8" s="204"/>
      <c r="L8" s="111"/>
      <c r="M8" s="112" t="s">
        <v>80</v>
      </c>
      <c r="N8" s="116"/>
      <c r="O8" s="111"/>
      <c r="P8" s="112" t="s">
        <v>80</v>
      </c>
      <c r="Q8" s="113"/>
      <c r="R8" s="111"/>
      <c r="S8" s="112" t="s">
        <v>80</v>
      </c>
      <c r="T8" s="113"/>
      <c r="U8" s="111"/>
      <c r="V8" s="112" t="s">
        <v>80</v>
      </c>
      <c r="W8" s="113"/>
      <c r="X8" s="111"/>
      <c r="Y8" s="112" t="s">
        <v>80</v>
      </c>
      <c r="Z8" s="113"/>
      <c r="AA8" s="111"/>
      <c r="AB8" s="112" t="s">
        <v>80</v>
      </c>
      <c r="AC8" s="113"/>
      <c r="AD8" s="111"/>
      <c r="AE8" s="112" t="s">
        <v>80</v>
      </c>
      <c r="AF8" s="113"/>
      <c r="AG8" s="111"/>
      <c r="AH8" s="112" t="s">
        <v>80</v>
      </c>
      <c r="AI8" s="138"/>
      <c r="AJ8" s="206"/>
      <c r="AK8" s="207"/>
      <c r="AL8" s="208"/>
      <c r="AM8" s="191"/>
      <c r="AN8" s="236"/>
      <c r="AO8" s="191"/>
      <c r="AP8" s="193"/>
      <c r="AQ8" s="191"/>
      <c r="AR8" s="195"/>
    </row>
    <row r="9" spans="1:44" ht="18" customHeight="1" x14ac:dyDescent="0.25">
      <c r="A9" s="210">
        <v>4</v>
      </c>
      <c r="B9" s="212">
        <v>4</v>
      </c>
      <c r="C9" s="196" t="str">
        <f>IF(AND(C10="",C10=E10),"",IF(C10&gt;E10,"○",IF(C10&lt;E10,"●",IF(AND(C10&gt;=0,C10=E10),"△"))))</f>
        <v/>
      </c>
      <c r="D9" s="197"/>
      <c r="E9" s="198"/>
      <c r="F9" s="196" t="str">
        <f>IF(AND(F10="",F10=H10),"",IF(F10&gt;H10,"○",IF(F10&lt;H10,"●",IF(AND(F10&gt;=0,F10=H10),"△"))))</f>
        <v/>
      </c>
      <c r="G9" s="197"/>
      <c r="H9" s="198"/>
      <c r="I9" s="196" t="str">
        <f>IF(AND(I10="",I10=K10),"",IF(I10&gt;K10,"○",IF(I10&lt;K10,"●",IF(AND(I10&gt;=0,I10=K10),"△"))))</f>
        <v/>
      </c>
      <c r="J9" s="197"/>
      <c r="K9" s="198"/>
      <c r="L9" s="199"/>
      <c r="M9" s="200"/>
      <c r="N9" s="201"/>
      <c r="O9" s="196" t="str">
        <f>IF(AND(O10="",O10=Q10),"",IF(O10&gt;Q10,"○",IF(O10&lt;Q10,"●",IF(AND(O10&gt;=0,O10=Q10),"△"))))</f>
        <v/>
      </c>
      <c r="P9" s="197"/>
      <c r="Q9" s="198"/>
      <c r="R9" s="196" t="str">
        <f>IF(AND(R10="",R10=T10),"",IF(R10&gt;T10,"○",IF(R10&lt;T10,"●",IF(AND(R10&gt;=0,R10=T10),"△"))))</f>
        <v/>
      </c>
      <c r="S9" s="197"/>
      <c r="T9" s="198"/>
      <c r="U9" s="196" t="str">
        <f>IF(AND(U10="",U10=W10),"",IF(U10&gt;W10,"○",IF(U10&lt;W10,"●",IF(AND(U10&gt;=0,U10=W10),"△"))))</f>
        <v/>
      </c>
      <c r="V9" s="197"/>
      <c r="W9" s="198"/>
      <c r="X9" s="196" t="str">
        <f>IF(AND(X10="",X10=Z10),"",IF(X10&gt;Z10,"○",IF(X10&lt;Z10,"●",IF(AND(X10&gt;=0,X10=Z10),"△"))))</f>
        <v/>
      </c>
      <c r="Y9" s="197"/>
      <c r="Z9" s="198"/>
      <c r="AA9" s="196" t="str">
        <f>IF(AND(AA10="",AA10=AC10),"",IF(AA10&gt;AC10,"○",IF(AA10&lt;AC10,"●",IF(AND(AA10&gt;=0,AA10=AC10),"△"))))</f>
        <v/>
      </c>
      <c r="AB9" s="197"/>
      <c r="AC9" s="198"/>
      <c r="AD9" s="196" t="str">
        <f>IF(AND(AD10="",AD10=AF10),"",IF(AD10&gt;AF10,"○",IF(AD10&lt;AF10,"●",IF(AND(AD10&gt;=0,AD10=AF10),"△"))))</f>
        <v/>
      </c>
      <c r="AE9" s="197"/>
      <c r="AF9" s="198"/>
      <c r="AG9" s="196" t="str">
        <f>IF(AG10="","",IF(AG10=AI10,"△",IF(AG10&gt;AI10,"○","●")))</f>
        <v/>
      </c>
      <c r="AH9" s="197"/>
      <c r="AI9" s="205"/>
      <c r="AJ9" s="206">
        <f>COUNTIF(C9:AI9,"○")</f>
        <v>0</v>
      </c>
      <c r="AK9" s="207">
        <f>COUNTIF(C9:AI9,"△")</f>
        <v>0</v>
      </c>
      <c r="AL9" s="208">
        <f>COUNTIF(C9:AI9,"●")</f>
        <v>0</v>
      </c>
      <c r="AM9" s="194">
        <f>AJ9*3+AK9*1</f>
        <v>0</v>
      </c>
      <c r="AN9" s="190">
        <f>SUM(N3:N24)</f>
        <v>0</v>
      </c>
      <c r="AO9" s="190">
        <f>SUM(L3:L24)</f>
        <v>0</v>
      </c>
      <c r="AP9" s="192">
        <f>AN9-AO9</f>
        <v>0</v>
      </c>
      <c r="AQ9" s="194">
        <f>RANK(AR9,AR$3:AR$24)</f>
        <v>1</v>
      </c>
      <c r="AR9" s="195">
        <f>10000*AM9+100*AP9+AN9</f>
        <v>0</v>
      </c>
    </row>
    <row r="10" spans="1:44" ht="18" customHeight="1" x14ac:dyDescent="0.25">
      <c r="A10" s="211"/>
      <c r="B10" s="213"/>
      <c r="C10" s="115" t="str">
        <f>IF(L3="","",N4)</f>
        <v/>
      </c>
      <c r="D10" s="112" t="s">
        <v>80</v>
      </c>
      <c r="E10" s="116" t="str">
        <f>IF(L3="","",L4)</f>
        <v/>
      </c>
      <c r="F10" s="115" t="str">
        <f>IF(L5="","",N6)</f>
        <v/>
      </c>
      <c r="G10" s="112" t="s">
        <v>80</v>
      </c>
      <c r="H10" s="116" t="str">
        <f>IF(L5="","",L6)</f>
        <v/>
      </c>
      <c r="I10" s="115" t="str">
        <f>IF(L7="","",N8)</f>
        <v/>
      </c>
      <c r="J10" s="112" t="s">
        <v>80</v>
      </c>
      <c r="K10" s="116" t="str">
        <f>IF(L7="","",L8)</f>
        <v/>
      </c>
      <c r="L10" s="202"/>
      <c r="M10" s="203"/>
      <c r="N10" s="204"/>
      <c r="O10" s="111"/>
      <c r="P10" s="112" t="s">
        <v>80</v>
      </c>
      <c r="Q10" s="113"/>
      <c r="R10" s="111"/>
      <c r="S10" s="112" t="s">
        <v>80</v>
      </c>
      <c r="T10" s="113"/>
      <c r="U10" s="111"/>
      <c r="V10" s="112" t="s">
        <v>80</v>
      </c>
      <c r="W10" s="113"/>
      <c r="X10" s="111"/>
      <c r="Y10" s="112" t="s">
        <v>80</v>
      </c>
      <c r="Z10" s="113"/>
      <c r="AA10" s="111"/>
      <c r="AB10" s="112" t="s">
        <v>80</v>
      </c>
      <c r="AC10" s="113"/>
      <c r="AD10" s="111"/>
      <c r="AE10" s="112" t="s">
        <v>80</v>
      </c>
      <c r="AF10" s="113"/>
      <c r="AG10" s="111"/>
      <c r="AH10" s="112" t="s">
        <v>80</v>
      </c>
      <c r="AI10" s="138"/>
      <c r="AJ10" s="206"/>
      <c r="AK10" s="207"/>
      <c r="AL10" s="208"/>
      <c r="AM10" s="191"/>
      <c r="AN10" s="209"/>
      <c r="AO10" s="191"/>
      <c r="AP10" s="193"/>
      <c r="AQ10" s="191"/>
      <c r="AR10" s="195"/>
    </row>
    <row r="11" spans="1:44" ht="18" customHeight="1" x14ac:dyDescent="0.25">
      <c r="A11" s="210">
        <v>5</v>
      </c>
      <c r="B11" s="212">
        <v>5</v>
      </c>
      <c r="C11" s="196" t="str">
        <f>IF(AND(C12="",C12=E12),"",IF(C12&gt;E12,"○",IF(C12&lt;E12,"●",IF(AND(C12&gt;=0,C12=E12),"△"))))</f>
        <v/>
      </c>
      <c r="D11" s="197"/>
      <c r="E11" s="198"/>
      <c r="F11" s="196" t="str">
        <f>IF(AND(F12="",F12=H12),"",IF(F12&gt;H12,"○",IF(F12&lt;H12,"●",IF(AND(F12&gt;=0,F12=H12),"△"))))</f>
        <v/>
      </c>
      <c r="G11" s="197"/>
      <c r="H11" s="198"/>
      <c r="I11" s="196" t="str">
        <f>IF(AND(I12="",I12=K12),"",IF(I12&gt;K12,"○",IF(I12&lt;K12,"●",IF(AND(I12&gt;=0,I12=K12),"△"))))</f>
        <v/>
      </c>
      <c r="J11" s="197"/>
      <c r="K11" s="198"/>
      <c r="L11" s="196" t="str">
        <f>IF(AND(L12="",L12=N12),"",IF(L12&gt;N12,"○",IF(L12&lt;N12,"●",IF(AND(L12&gt;=0,L12=N12),"△"))))</f>
        <v/>
      </c>
      <c r="M11" s="197"/>
      <c r="N11" s="198"/>
      <c r="O11" s="199"/>
      <c r="P11" s="200"/>
      <c r="Q11" s="201"/>
      <c r="R11" s="196" t="str">
        <f>IF(AND(R12="",R12=T12),"",IF(R12&gt;T12,"○",IF(R12&lt;T12,"●",IF(AND(R12&gt;=0,R12=T12),"△"))))</f>
        <v/>
      </c>
      <c r="S11" s="197"/>
      <c r="T11" s="198"/>
      <c r="U11" s="196" t="str">
        <f>IF(AND(U12="",U12=W12),"",IF(U12&gt;W12,"○",IF(U12&lt;W12,"●",IF(AND(U12&gt;=0,U12=W12),"△"))))</f>
        <v/>
      </c>
      <c r="V11" s="197"/>
      <c r="W11" s="198"/>
      <c r="X11" s="196" t="str">
        <f>IF(AND(X12="",X12=Z12),"",IF(X12&gt;Z12,"○",IF(X12&lt;Z12,"●",IF(AND(X12&gt;=0,X12=Z12),"△"))))</f>
        <v/>
      </c>
      <c r="Y11" s="197"/>
      <c r="Z11" s="198"/>
      <c r="AA11" s="196" t="str">
        <f>IF(AND(AA12="",AA12=AC12),"",IF(AA12&gt;AC12,"○",IF(AA12&lt;AC12,"●",IF(AND(AA12&gt;=0,AA12=AC12),"△"))))</f>
        <v/>
      </c>
      <c r="AB11" s="197"/>
      <c r="AC11" s="198"/>
      <c r="AD11" s="196" t="str">
        <f>IF(AND(AD12="",AD12=AF12),"",IF(AD12&gt;AF12,"○",IF(AD12&lt;AF12,"●",IF(AND(AD12&gt;=0,AD12=AF12),"△"))))</f>
        <v/>
      </c>
      <c r="AE11" s="197"/>
      <c r="AF11" s="198"/>
      <c r="AG11" s="196" t="str">
        <f>IF(AG12="","",IF(AG12=AI12,"△",IF(AG12&gt;AI12,"○","●")))</f>
        <v/>
      </c>
      <c r="AH11" s="197"/>
      <c r="AI11" s="205"/>
      <c r="AJ11" s="206">
        <f>COUNTIF(C11:AI11,"○")</f>
        <v>0</v>
      </c>
      <c r="AK11" s="207">
        <f>COUNTIF(C11:AI11,"△")</f>
        <v>0</v>
      </c>
      <c r="AL11" s="208">
        <f>COUNTIF(C11:AI11,"●")</f>
        <v>0</v>
      </c>
      <c r="AM11" s="194">
        <f>AJ11*3+AK11*1</f>
        <v>0</v>
      </c>
      <c r="AN11" s="190">
        <f>SUM(Q3:Q24)</f>
        <v>0</v>
      </c>
      <c r="AO11" s="190">
        <f>SUM(O3:O24)</f>
        <v>0</v>
      </c>
      <c r="AP11" s="192">
        <f>AN11-AO11</f>
        <v>0</v>
      </c>
      <c r="AQ11" s="194">
        <f>RANK(AR11,AR$3:AR$24)</f>
        <v>1</v>
      </c>
      <c r="AR11" s="195">
        <f>10000*AM11+100*AP11+AN11</f>
        <v>0</v>
      </c>
    </row>
    <row r="12" spans="1:44" ht="18" customHeight="1" x14ac:dyDescent="0.25">
      <c r="A12" s="211"/>
      <c r="B12" s="213"/>
      <c r="C12" s="115" t="str">
        <f>IF(O3="","",Q4)</f>
        <v/>
      </c>
      <c r="D12" s="112" t="s">
        <v>80</v>
      </c>
      <c r="E12" s="116" t="str">
        <f>IF(O3="","",O4)</f>
        <v/>
      </c>
      <c r="F12" s="115" t="str">
        <f>IF(O5="","",Q6)</f>
        <v/>
      </c>
      <c r="G12" s="112" t="s">
        <v>80</v>
      </c>
      <c r="H12" s="116" t="str">
        <f>IF(O5="","",O6)</f>
        <v/>
      </c>
      <c r="I12" s="115" t="str">
        <f>IF(O7="","",Q8)</f>
        <v/>
      </c>
      <c r="J12" s="112" t="s">
        <v>80</v>
      </c>
      <c r="K12" s="116" t="str">
        <f>IF(O7="","",O8)</f>
        <v/>
      </c>
      <c r="L12" s="115" t="str">
        <f>IF(O9="","",Q10)</f>
        <v/>
      </c>
      <c r="M12" s="112" t="s">
        <v>80</v>
      </c>
      <c r="N12" s="116" t="str">
        <f>IF(O9="","",O10)</f>
        <v/>
      </c>
      <c r="O12" s="202"/>
      <c r="P12" s="203"/>
      <c r="Q12" s="204"/>
      <c r="R12" s="111"/>
      <c r="S12" s="112" t="s">
        <v>80</v>
      </c>
      <c r="T12" s="113"/>
      <c r="U12" s="111"/>
      <c r="V12" s="112" t="s">
        <v>80</v>
      </c>
      <c r="W12" s="113"/>
      <c r="X12" s="111"/>
      <c r="Y12" s="112" t="s">
        <v>80</v>
      </c>
      <c r="Z12" s="113"/>
      <c r="AA12" s="111"/>
      <c r="AB12" s="112" t="s">
        <v>80</v>
      </c>
      <c r="AC12" s="113"/>
      <c r="AD12" s="111"/>
      <c r="AE12" s="112" t="s">
        <v>80</v>
      </c>
      <c r="AF12" s="113"/>
      <c r="AG12" s="111"/>
      <c r="AH12" s="112" t="s">
        <v>80</v>
      </c>
      <c r="AI12" s="138"/>
      <c r="AJ12" s="206"/>
      <c r="AK12" s="207"/>
      <c r="AL12" s="208"/>
      <c r="AM12" s="191"/>
      <c r="AN12" s="209"/>
      <c r="AO12" s="191"/>
      <c r="AP12" s="193"/>
      <c r="AQ12" s="191"/>
      <c r="AR12" s="195"/>
    </row>
    <row r="13" spans="1:44" ht="18" customHeight="1" x14ac:dyDescent="0.25">
      <c r="A13" s="210">
        <v>6</v>
      </c>
      <c r="B13" s="212">
        <v>6</v>
      </c>
      <c r="C13" s="196" t="str">
        <f>IF(AND(C14="",C14=E14),"",IF(C14&gt;E14,"○",IF(C14&lt;E14,"●",IF(AND(C14&gt;=0,C14=E14),"△"))))</f>
        <v/>
      </c>
      <c r="D13" s="197"/>
      <c r="E13" s="198"/>
      <c r="F13" s="196" t="str">
        <f>IF(AND(F14="",F14=H14),"",IF(F14&gt;H14,"○",IF(F14&lt;H14,"●",IF(AND(F14&gt;=0,F14=H14),"△"))))</f>
        <v/>
      </c>
      <c r="G13" s="197"/>
      <c r="H13" s="198"/>
      <c r="I13" s="196" t="str">
        <f>IF(AND(I14="",I14=K14),"",IF(I14&gt;K14,"○",IF(I14&lt;K14,"●",IF(AND(I14&gt;=0,I14=K14),"△"))))</f>
        <v/>
      </c>
      <c r="J13" s="197"/>
      <c r="K13" s="198"/>
      <c r="L13" s="196" t="str">
        <f>IF(AND(L14="",L14=N14),"",IF(L14&gt;N14,"○",IF(L14&lt;N14,"●",IF(AND(L14&gt;=0,L14=N14),"△"))))</f>
        <v/>
      </c>
      <c r="M13" s="197"/>
      <c r="N13" s="198"/>
      <c r="O13" s="196" t="str">
        <f>IF(AND(O14="",O14=Q14),"",IF(O14&gt;Q14,"○",IF(O14&lt;Q14,"●",IF(AND(O14&gt;=0,O14=Q14),"△"))))</f>
        <v/>
      </c>
      <c r="P13" s="197"/>
      <c r="Q13" s="198"/>
      <c r="R13" s="199"/>
      <c r="S13" s="200"/>
      <c r="T13" s="201"/>
      <c r="U13" s="196" t="str">
        <f>IF(AND(U14="",U14=W14),"",IF(U14&gt;W14,"○",IF(U14&lt;W14,"●",IF(AND(U14&gt;=0,U14=W14),"△"))))</f>
        <v/>
      </c>
      <c r="V13" s="197"/>
      <c r="W13" s="198"/>
      <c r="X13" s="196" t="str">
        <f>IF(AND(X14="",X14=Z14),"",IF(X14&gt;Z14,"○",IF(X14&lt;Z14,"●",IF(AND(X14&gt;=0,X14=Z14),"△"))))</f>
        <v/>
      </c>
      <c r="Y13" s="197"/>
      <c r="Z13" s="198"/>
      <c r="AA13" s="196" t="str">
        <f>IF(AND(AA14="",AA14=AC14),"",IF(AA14&gt;AC14,"○",IF(AA14&lt;AC14,"●",IF(AND(AA14&gt;=0,AA14=AC14),"△"))))</f>
        <v/>
      </c>
      <c r="AB13" s="197"/>
      <c r="AC13" s="198"/>
      <c r="AD13" s="196" t="str">
        <f>IF(AND(AD14="",AD14=AF14),"",IF(AD14&gt;AF14,"○",IF(AD14&lt;AF14,"●",IF(AND(AD14&gt;=0,AD14=AF14),"△"))))</f>
        <v/>
      </c>
      <c r="AE13" s="197"/>
      <c r="AF13" s="198"/>
      <c r="AG13" s="196" t="str">
        <f>IF(AG14="","",IF(AG14=AI14,"△",IF(AG14&gt;AI14,"○","●")))</f>
        <v/>
      </c>
      <c r="AH13" s="197"/>
      <c r="AI13" s="205"/>
      <c r="AJ13" s="206">
        <f>COUNTIF(C13:AI13,"○")</f>
        <v>0</v>
      </c>
      <c r="AK13" s="207">
        <f>COUNTIF(C13:AI13,"△")</f>
        <v>0</v>
      </c>
      <c r="AL13" s="208">
        <f>COUNTIF(C13:AI13,"●")</f>
        <v>0</v>
      </c>
      <c r="AM13" s="194">
        <f>AJ13*3+AK13*1</f>
        <v>0</v>
      </c>
      <c r="AN13" s="190">
        <f>SUM(T3:T24)</f>
        <v>0</v>
      </c>
      <c r="AO13" s="190">
        <f>SUM(R3:R24)</f>
        <v>0</v>
      </c>
      <c r="AP13" s="192">
        <f>AN13-AO13</f>
        <v>0</v>
      </c>
      <c r="AQ13" s="194">
        <f>RANK(AR13,AR$3:AR$24)</f>
        <v>1</v>
      </c>
      <c r="AR13" s="195">
        <f>10000*AM13+100*AP13+AN13</f>
        <v>0</v>
      </c>
    </row>
    <row r="14" spans="1:44" ht="18" customHeight="1" x14ac:dyDescent="0.25">
      <c r="A14" s="211"/>
      <c r="B14" s="213"/>
      <c r="C14" s="115" t="str">
        <f>IF(R3="","",T4)</f>
        <v/>
      </c>
      <c r="D14" s="112" t="s">
        <v>80</v>
      </c>
      <c r="E14" s="116" t="str">
        <f>IF(R3="","",R4)</f>
        <v/>
      </c>
      <c r="F14" s="115" t="str">
        <f>IF(R5="","",T6)</f>
        <v/>
      </c>
      <c r="G14" s="112" t="s">
        <v>80</v>
      </c>
      <c r="H14" s="116" t="str">
        <f>IF(R5="","",R6)</f>
        <v/>
      </c>
      <c r="I14" s="115" t="str">
        <f>IF(R7="","",T8)</f>
        <v/>
      </c>
      <c r="J14" s="112" t="s">
        <v>80</v>
      </c>
      <c r="K14" s="116" t="str">
        <f>IF(R7="","",R8)</f>
        <v/>
      </c>
      <c r="L14" s="115" t="str">
        <f>IF(R9="","",T10)</f>
        <v/>
      </c>
      <c r="M14" s="112" t="s">
        <v>80</v>
      </c>
      <c r="N14" s="116" t="str">
        <f>IF(R9="","",R10)</f>
        <v/>
      </c>
      <c r="O14" s="115" t="str">
        <f>IF(R11="","",T12)</f>
        <v/>
      </c>
      <c r="P14" s="112" t="s">
        <v>80</v>
      </c>
      <c r="Q14" s="116" t="str">
        <f>IF(R11="","",R12)</f>
        <v/>
      </c>
      <c r="R14" s="202"/>
      <c r="S14" s="203"/>
      <c r="T14" s="204"/>
      <c r="U14" s="111"/>
      <c r="V14" s="112" t="s">
        <v>80</v>
      </c>
      <c r="W14" s="113"/>
      <c r="X14" s="111"/>
      <c r="Y14" s="112" t="s">
        <v>80</v>
      </c>
      <c r="Z14" s="113"/>
      <c r="AA14" s="111"/>
      <c r="AB14" s="112" t="s">
        <v>80</v>
      </c>
      <c r="AC14" s="113"/>
      <c r="AD14" s="111"/>
      <c r="AE14" s="112" t="s">
        <v>80</v>
      </c>
      <c r="AF14" s="113"/>
      <c r="AG14" s="111"/>
      <c r="AH14" s="112" t="s">
        <v>80</v>
      </c>
      <c r="AI14" s="138"/>
      <c r="AJ14" s="206"/>
      <c r="AK14" s="207"/>
      <c r="AL14" s="208"/>
      <c r="AM14" s="191"/>
      <c r="AN14" s="209"/>
      <c r="AO14" s="191"/>
      <c r="AP14" s="193"/>
      <c r="AQ14" s="191"/>
      <c r="AR14" s="195"/>
    </row>
    <row r="15" spans="1:44" ht="18" customHeight="1" x14ac:dyDescent="0.25">
      <c r="A15" s="210">
        <v>7</v>
      </c>
      <c r="B15" s="212">
        <v>7</v>
      </c>
      <c r="C15" s="196" t="str">
        <f>IF(AND(C16="",C16=E16),"",IF(C16&gt;E16,"○",IF(C16&lt;E16,"●",IF(AND(C16&gt;=0,C16=E16),"△"))))</f>
        <v/>
      </c>
      <c r="D15" s="197"/>
      <c r="E15" s="198"/>
      <c r="F15" s="196" t="str">
        <f>IF(AND(F16="",F16=H16),"",IF(F16&gt;H16,"○",IF(F16&lt;H16,"●",IF(AND(F16&gt;=0,F16=H16),"△"))))</f>
        <v/>
      </c>
      <c r="G15" s="197"/>
      <c r="H15" s="198"/>
      <c r="I15" s="196" t="str">
        <f>IF(AND(I16="",I16=K16),"",IF(I16&gt;K16,"○",IF(I16&lt;K16,"●",IF(AND(I16&gt;=0,I16=K16),"△"))))</f>
        <v/>
      </c>
      <c r="J15" s="197"/>
      <c r="K15" s="198"/>
      <c r="L15" s="196" t="str">
        <f>IF(AND(L16="",L16=N16),"",IF(L16&gt;N16,"○",IF(L16&lt;N16,"●",IF(AND(L16&gt;=0,L16=N16),"△"))))</f>
        <v/>
      </c>
      <c r="M15" s="197"/>
      <c r="N15" s="198"/>
      <c r="O15" s="196" t="str">
        <f>IF(AND(O16="",O16=Q16),"",IF(O16&gt;Q16,"○",IF(O16&lt;Q16,"●",IF(AND(O16&gt;=0,O16=Q16),"△"))))</f>
        <v/>
      </c>
      <c r="P15" s="197"/>
      <c r="Q15" s="198"/>
      <c r="R15" s="196" t="str">
        <f>IF(AND(R16="",R16=T16),"",IF(R16&gt;T16,"○",IF(R16&lt;T16,"●",IF(AND(R16&gt;=0,R16=T16),"△"))))</f>
        <v/>
      </c>
      <c r="S15" s="197"/>
      <c r="T15" s="198"/>
      <c r="U15" s="199"/>
      <c r="V15" s="200"/>
      <c r="W15" s="201"/>
      <c r="X15" s="196" t="str">
        <f>IF(AND(X16="",X16=Z16),"",IF(X16&gt;Z16,"○",IF(X16&lt;Z16,"●",IF(AND(X16&gt;=0,X16=Z16),"△"))))</f>
        <v/>
      </c>
      <c r="Y15" s="197"/>
      <c r="Z15" s="198"/>
      <c r="AA15" s="196" t="str">
        <f>IF(AND(AA16="",AA16=AC16),"",IF(AA16&gt;AC16,"○",IF(AA16&lt;AC16,"●",IF(AND(AA16&gt;=0,AA16=AC16),"△"))))</f>
        <v/>
      </c>
      <c r="AB15" s="197"/>
      <c r="AC15" s="198"/>
      <c r="AD15" s="196" t="str">
        <f>IF(AND(AD16="",AD16=AF16),"",IF(AD16&gt;AF16,"○",IF(AD16&lt;AF16,"●",IF(AND(AD16&gt;=0,AD16=AF16),"△"))))</f>
        <v/>
      </c>
      <c r="AE15" s="197"/>
      <c r="AF15" s="198"/>
      <c r="AG15" s="196" t="str">
        <f>IF(AG16="","",IF(AG16=AI16,"△",IF(AG16&gt;AI16,"○","●")))</f>
        <v/>
      </c>
      <c r="AH15" s="197"/>
      <c r="AI15" s="205"/>
      <c r="AJ15" s="206">
        <f>COUNTIF(C15:AI15,"○")</f>
        <v>0</v>
      </c>
      <c r="AK15" s="207">
        <f>COUNTIF(C15:AI15,"△")</f>
        <v>0</v>
      </c>
      <c r="AL15" s="208">
        <f>COUNTIF(C15:AI15,"●")</f>
        <v>0</v>
      </c>
      <c r="AM15" s="194">
        <f>AJ15*3+AK15*1</f>
        <v>0</v>
      </c>
      <c r="AN15" s="190">
        <f>SUM(W3:W24)</f>
        <v>0</v>
      </c>
      <c r="AO15" s="190">
        <f>SUM(U3:U24)</f>
        <v>0</v>
      </c>
      <c r="AP15" s="192">
        <f>AN15-AO15</f>
        <v>0</v>
      </c>
      <c r="AQ15" s="194">
        <f>RANK(AR15,AR$3:AR$24)</f>
        <v>1</v>
      </c>
      <c r="AR15" s="195">
        <f>10000*AM15+100*AP15+AN15</f>
        <v>0</v>
      </c>
    </row>
    <row r="16" spans="1:44" ht="18" customHeight="1" x14ac:dyDescent="0.25">
      <c r="A16" s="211"/>
      <c r="B16" s="213"/>
      <c r="C16" s="115" t="str">
        <f>IF(U3="","",W4)</f>
        <v/>
      </c>
      <c r="D16" s="112" t="s">
        <v>80</v>
      </c>
      <c r="E16" s="116" t="str">
        <f>IF(U3="","",U4)</f>
        <v/>
      </c>
      <c r="F16" s="115" t="str">
        <f>IF(U5="","",W6)</f>
        <v/>
      </c>
      <c r="G16" s="112" t="s">
        <v>80</v>
      </c>
      <c r="H16" s="116" t="str">
        <f>IF(U5="","",U6)</f>
        <v/>
      </c>
      <c r="I16" s="115" t="str">
        <f>IF(U7="","",W8)</f>
        <v/>
      </c>
      <c r="J16" s="112" t="s">
        <v>80</v>
      </c>
      <c r="K16" s="116" t="str">
        <f>IF(U7="","",U8)</f>
        <v/>
      </c>
      <c r="L16" s="115" t="str">
        <f>IF(U9="","",W10)</f>
        <v/>
      </c>
      <c r="M16" s="112" t="s">
        <v>80</v>
      </c>
      <c r="N16" s="116" t="str">
        <f>IF(U9="","",U10)</f>
        <v/>
      </c>
      <c r="O16" s="115" t="str">
        <f>IF(U11="","",W12)</f>
        <v/>
      </c>
      <c r="P16" s="112" t="s">
        <v>80</v>
      </c>
      <c r="Q16" s="116" t="str">
        <f>IF(U11="","",U12)</f>
        <v/>
      </c>
      <c r="R16" s="115" t="str">
        <f>IF(U13="","",W14)</f>
        <v/>
      </c>
      <c r="S16" s="112" t="s">
        <v>80</v>
      </c>
      <c r="T16" s="116" t="str">
        <f>IF(U13="","",U14)</f>
        <v/>
      </c>
      <c r="U16" s="202"/>
      <c r="V16" s="203"/>
      <c r="W16" s="204"/>
      <c r="X16" s="131"/>
      <c r="Y16" s="112" t="s">
        <v>80</v>
      </c>
      <c r="Z16" s="132"/>
      <c r="AA16" s="131"/>
      <c r="AB16" s="112" t="s">
        <v>80</v>
      </c>
      <c r="AC16" s="132"/>
      <c r="AD16" s="131"/>
      <c r="AE16" s="112" t="s">
        <v>80</v>
      </c>
      <c r="AF16" s="132"/>
      <c r="AG16" s="114"/>
      <c r="AH16" s="112" t="s">
        <v>80</v>
      </c>
      <c r="AI16" s="139"/>
      <c r="AJ16" s="206"/>
      <c r="AK16" s="207"/>
      <c r="AL16" s="208"/>
      <c r="AM16" s="191"/>
      <c r="AN16" s="209"/>
      <c r="AO16" s="191"/>
      <c r="AP16" s="193"/>
      <c r="AQ16" s="191"/>
      <c r="AR16" s="195"/>
    </row>
    <row r="17" spans="1:44" ht="18" customHeight="1" x14ac:dyDescent="0.25">
      <c r="A17" s="210">
        <v>8</v>
      </c>
      <c r="B17" s="212">
        <v>8</v>
      </c>
      <c r="C17" s="196" t="str">
        <f>IF(AND(C18="",C18=E18),"",IF(C18&gt;E18,"○",IF(C18&lt;E18,"●",IF(AND(C18&gt;=0,C18=E18),"△"))))</f>
        <v/>
      </c>
      <c r="D17" s="197"/>
      <c r="E17" s="198"/>
      <c r="F17" s="196" t="str">
        <f>IF(AND(F18="",F18=H18),"",IF(F18&gt;H18,"○",IF(F18&lt;H18,"●",IF(AND(F18&gt;=0,F18=H18),"△"))))</f>
        <v/>
      </c>
      <c r="G17" s="197"/>
      <c r="H17" s="198"/>
      <c r="I17" s="196" t="str">
        <f>IF(AND(I18="",I18=K18),"",IF(I18&gt;K18,"○",IF(I18&lt;K18,"●",IF(AND(I18&gt;=0,I18=K18),"△"))))</f>
        <v/>
      </c>
      <c r="J17" s="197"/>
      <c r="K17" s="198"/>
      <c r="L17" s="196" t="str">
        <f>IF(AND(L18="",L18=N18),"",IF(L18&gt;N18,"○",IF(L18&lt;N18,"●",IF(AND(L18&gt;=0,L18=N18),"△"))))</f>
        <v/>
      </c>
      <c r="M17" s="197"/>
      <c r="N17" s="198"/>
      <c r="O17" s="196" t="str">
        <f>IF(AND(O18="",O18=Q18),"",IF(O18&gt;Q18,"○",IF(O18&lt;Q18,"●",IF(AND(O18&gt;=0,O18=Q18),"△"))))</f>
        <v/>
      </c>
      <c r="P17" s="197"/>
      <c r="Q17" s="198"/>
      <c r="R17" s="196" t="str">
        <f>IF(AND(R18="",R18=T18),"",IF(R18&gt;T18,"○",IF(R18&lt;T18,"●",IF(AND(R18&gt;=0,R18=T18),"△"))))</f>
        <v/>
      </c>
      <c r="S17" s="197"/>
      <c r="T17" s="198"/>
      <c r="U17" s="196" t="str">
        <f>IF(AND(U18="",U18=W18),"",IF(U18&gt;W18,"○",IF(U18&lt;W18,"●",IF(AND(U18&gt;=0,U18=W18),"△"))))</f>
        <v/>
      </c>
      <c r="V17" s="197"/>
      <c r="W17" s="198"/>
      <c r="X17" s="199"/>
      <c r="Y17" s="200"/>
      <c r="Z17" s="201"/>
      <c r="AA17" s="196" t="str">
        <f>IF(AND(AA18="",AA18=AC18),"",IF(AA18&gt;AC18,"○",IF(AA18&lt;AC18,"●",IF(AND(AA18&gt;=0,AA18=AC18),"△"))))</f>
        <v/>
      </c>
      <c r="AB17" s="197"/>
      <c r="AC17" s="198"/>
      <c r="AD17" s="196" t="str">
        <f>IF(AND(AD18="",AD18=AF18),"",IF(AD18&gt;AF18,"○",IF(AD18&lt;AF18,"●",IF(AND(AD18&gt;=0,AD18=AF18),"△"))))</f>
        <v/>
      </c>
      <c r="AE17" s="197"/>
      <c r="AF17" s="198"/>
      <c r="AG17" s="196" t="str">
        <f>IF(AG18="","",IF(AG18=AI18,"△",IF(AG18&gt;AI18,"○","●")))</f>
        <v/>
      </c>
      <c r="AH17" s="197"/>
      <c r="AI17" s="205"/>
      <c r="AJ17" s="206">
        <f>COUNTIF(C17:AI17,"○")</f>
        <v>0</v>
      </c>
      <c r="AK17" s="207">
        <f>COUNTIF(C17:AI17,"△")</f>
        <v>0</v>
      </c>
      <c r="AL17" s="208">
        <f>COUNTIF(C17:AI17,"●")</f>
        <v>0</v>
      </c>
      <c r="AM17" s="194">
        <f>AJ17*3+AK17*1</f>
        <v>0</v>
      </c>
      <c r="AN17" s="190">
        <f>SUM(Z3:Z24)</f>
        <v>0</v>
      </c>
      <c r="AO17" s="190">
        <f>SUM(X3:X24)</f>
        <v>0</v>
      </c>
      <c r="AP17" s="192">
        <f>AN17-AO17</f>
        <v>0</v>
      </c>
      <c r="AQ17" s="194">
        <f>RANK(AR17,AR$3:AR$24)</f>
        <v>1</v>
      </c>
      <c r="AR17" s="195">
        <f>10000*AM17+100*AP17+AN17</f>
        <v>0</v>
      </c>
    </row>
    <row r="18" spans="1:44" ht="18" customHeight="1" x14ac:dyDescent="0.25">
      <c r="A18" s="211"/>
      <c r="B18" s="213"/>
      <c r="C18" s="115" t="str">
        <f>IF(X3="","",Z4)</f>
        <v/>
      </c>
      <c r="D18" s="112" t="s">
        <v>80</v>
      </c>
      <c r="E18" s="116" t="str">
        <f>IF(X3="","",X4)</f>
        <v/>
      </c>
      <c r="F18" s="115" t="str">
        <f>IF(X5="","",Z6)</f>
        <v/>
      </c>
      <c r="G18" s="112" t="s">
        <v>80</v>
      </c>
      <c r="H18" s="116" t="str">
        <f>IF(X5="","",X6)</f>
        <v/>
      </c>
      <c r="I18" s="115" t="str">
        <f>IF(X7="","",Z8)</f>
        <v/>
      </c>
      <c r="J18" s="112" t="s">
        <v>80</v>
      </c>
      <c r="K18" s="116" t="str">
        <f>IF(X7="","",X8)</f>
        <v/>
      </c>
      <c r="L18" s="115" t="str">
        <f>IF(X9="","",Z10)</f>
        <v/>
      </c>
      <c r="M18" s="112" t="s">
        <v>80</v>
      </c>
      <c r="N18" s="116" t="str">
        <f>IF(X9="","",X10)</f>
        <v/>
      </c>
      <c r="O18" s="115" t="str">
        <f>IF(X11="","",Z12)</f>
        <v/>
      </c>
      <c r="P18" s="112" t="s">
        <v>80</v>
      </c>
      <c r="Q18" s="116" t="str">
        <f>IF(X11="","",X12)</f>
        <v/>
      </c>
      <c r="R18" s="115" t="str">
        <f>IF(X13="","",Z14)</f>
        <v/>
      </c>
      <c r="S18" s="112" t="s">
        <v>80</v>
      </c>
      <c r="T18" s="116" t="str">
        <f>IF(X13="","",X14)</f>
        <v/>
      </c>
      <c r="U18" s="115" t="str">
        <f>IF(X15="","",Z16)</f>
        <v/>
      </c>
      <c r="V18" s="112" t="s">
        <v>80</v>
      </c>
      <c r="W18" s="116" t="str">
        <f>IF(X15="","",X16)</f>
        <v/>
      </c>
      <c r="X18" s="202"/>
      <c r="Y18" s="203"/>
      <c r="Z18" s="204"/>
      <c r="AA18" s="131"/>
      <c r="AB18" s="112" t="s">
        <v>80</v>
      </c>
      <c r="AC18" s="132"/>
      <c r="AD18" s="131"/>
      <c r="AE18" s="112" t="s">
        <v>80</v>
      </c>
      <c r="AF18" s="132"/>
      <c r="AG18" s="115"/>
      <c r="AH18" s="112" t="s">
        <v>80</v>
      </c>
      <c r="AI18" s="140"/>
      <c r="AJ18" s="206"/>
      <c r="AK18" s="207"/>
      <c r="AL18" s="208"/>
      <c r="AM18" s="191"/>
      <c r="AN18" s="209"/>
      <c r="AO18" s="191"/>
      <c r="AP18" s="193"/>
      <c r="AQ18" s="191"/>
      <c r="AR18" s="195"/>
    </row>
    <row r="19" spans="1:44" ht="18" customHeight="1" x14ac:dyDescent="0.25">
      <c r="A19" s="210">
        <v>9</v>
      </c>
      <c r="B19" s="212">
        <v>9</v>
      </c>
      <c r="C19" s="196" t="str">
        <f>IF(AND(C20="",C20=E20),"",IF(C20&gt;E20,"○",IF(C20&lt;E20,"●",IF(AND(C20&gt;=0,C20=E20),"△"))))</f>
        <v/>
      </c>
      <c r="D19" s="197"/>
      <c r="E19" s="198"/>
      <c r="F19" s="196" t="str">
        <f>IF(AND(F20="",F20=H20),"",IF(F20&gt;H20,"○",IF(F20&lt;H20,"●",IF(AND(F20&gt;=0,F20=H20),"△"))))</f>
        <v/>
      </c>
      <c r="G19" s="197"/>
      <c r="H19" s="198"/>
      <c r="I19" s="196" t="str">
        <f>IF(AND(I20="",I20=K20),"",IF(I20&gt;K20,"○",IF(I20&lt;K20,"●",IF(AND(I20&gt;=0,I20=K20),"△"))))</f>
        <v/>
      </c>
      <c r="J19" s="197"/>
      <c r="K19" s="198"/>
      <c r="L19" s="196" t="str">
        <f>IF(AND(L20="",L20=N20),"",IF(L20&gt;N20,"○",IF(L20&lt;N20,"●",IF(AND(L20&gt;=0,L20=N20),"△"))))</f>
        <v/>
      </c>
      <c r="M19" s="197"/>
      <c r="N19" s="198"/>
      <c r="O19" s="196" t="str">
        <f>IF(AND(O20="",O20=Q20),"",IF(O20&gt;Q20,"○",IF(O20&lt;Q20,"●",IF(AND(O20&gt;=0,O20=Q20),"△"))))</f>
        <v/>
      </c>
      <c r="P19" s="197"/>
      <c r="Q19" s="198"/>
      <c r="R19" s="196" t="str">
        <f>IF(AND(R20="",R20=T20),"",IF(R20&gt;T20,"○",IF(R20&lt;T20,"●",IF(AND(R20&gt;=0,R20=T20),"△"))))</f>
        <v/>
      </c>
      <c r="S19" s="197"/>
      <c r="T19" s="198"/>
      <c r="U19" s="196" t="str">
        <f>IF(AND(U20="",U20=W20),"",IF(U20&gt;W20,"○",IF(U20&lt;W20,"●",IF(AND(U20&gt;=0,U20=W20),"△"))))</f>
        <v/>
      </c>
      <c r="V19" s="197"/>
      <c r="W19" s="198"/>
      <c r="X19" s="196" t="str">
        <f>IF(AND(X20="",X20=Z20),"",IF(X20&gt;Z20,"○",IF(X20&lt;Z20,"●",IF(AND(X20&gt;=0,X20=Z20),"△"))))</f>
        <v/>
      </c>
      <c r="Y19" s="197"/>
      <c r="Z19" s="198"/>
      <c r="AA19" s="199"/>
      <c r="AB19" s="200"/>
      <c r="AC19" s="201"/>
      <c r="AD19" s="196" t="str">
        <f>IF(AND(AD20="",AD20=AF20),"",IF(AD20&gt;AF20,"○",IF(AD20&lt;AF20,"●",IF(AND(AD20&gt;=0,AD20=AF20),"△"))))</f>
        <v/>
      </c>
      <c r="AE19" s="197"/>
      <c r="AF19" s="198"/>
      <c r="AG19" s="196" t="str">
        <f>IF(AG20="","",IF(AG20=AI20,"△",IF(AG20&gt;AI20,"○","●")))</f>
        <v/>
      </c>
      <c r="AH19" s="197"/>
      <c r="AI19" s="205"/>
      <c r="AJ19" s="206">
        <f>COUNTIF(C19:AI19,"○")</f>
        <v>0</v>
      </c>
      <c r="AK19" s="207">
        <f>COUNTIF(C19:AI19,"△")</f>
        <v>0</v>
      </c>
      <c r="AL19" s="208">
        <f>COUNTIF(C19:AI19,"●")</f>
        <v>0</v>
      </c>
      <c r="AM19" s="194">
        <f>AJ19*3+AK19*1</f>
        <v>0</v>
      </c>
      <c r="AN19" s="190">
        <f>SUM(AC3:AC24)</f>
        <v>0</v>
      </c>
      <c r="AO19" s="190">
        <f>SUM(AA3:AA24)</f>
        <v>0</v>
      </c>
      <c r="AP19" s="192">
        <f>AN19-AO19</f>
        <v>0</v>
      </c>
      <c r="AQ19" s="194">
        <f>RANK(AR19,AR$3:AR$24)</f>
        <v>1</v>
      </c>
      <c r="AR19" s="195">
        <f>10000*AM19+100*AP19+AN19</f>
        <v>0</v>
      </c>
    </row>
    <row r="20" spans="1:44" ht="18" customHeight="1" x14ac:dyDescent="0.25">
      <c r="A20" s="211"/>
      <c r="B20" s="213"/>
      <c r="C20" s="115" t="str">
        <f>IF(AA3="","",AC4)</f>
        <v/>
      </c>
      <c r="D20" s="112" t="s">
        <v>80</v>
      </c>
      <c r="E20" s="116" t="str">
        <f>IF(AA3="","",AA4)</f>
        <v/>
      </c>
      <c r="F20" s="115" t="str">
        <f>IF(AA5="","",AC6)</f>
        <v/>
      </c>
      <c r="G20" s="112" t="s">
        <v>80</v>
      </c>
      <c r="H20" s="116" t="str">
        <f>IF(AA5="","",AA6)</f>
        <v/>
      </c>
      <c r="I20" s="115" t="str">
        <f>IF(AA7="","",AC8)</f>
        <v/>
      </c>
      <c r="J20" s="112" t="s">
        <v>80</v>
      </c>
      <c r="K20" s="116" t="str">
        <f>IF(AA7="","",AA8)</f>
        <v/>
      </c>
      <c r="L20" s="115" t="str">
        <f>IF(AA9="","",AC10)</f>
        <v/>
      </c>
      <c r="M20" s="112" t="s">
        <v>80</v>
      </c>
      <c r="N20" s="116" t="str">
        <f>IF(AA9="","",AA10)</f>
        <v/>
      </c>
      <c r="O20" s="115" t="str">
        <f>IF(AA11="","",AC12)</f>
        <v/>
      </c>
      <c r="P20" s="112" t="s">
        <v>80</v>
      </c>
      <c r="Q20" s="116" t="str">
        <f>IF(AA11="","",AA12)</f>
        <v/>
      </c>
      <c r="R20" s="115" t="str">
        <f>IF(AA13="","",AC14)</f>
        <v/>
      </c>
      <c r="S20" s="112" t="s">
        <v>80</v>
      </c>
      <c r="T20" s="116" t="str">
        <f>IF(AA13="","",AA14)</f>
        <v/>
      </c>
      <c r="U20" s="115" t="str">
        <f>IF(AA15="","",AC16)</f>
        <v/>
      </c>
      <c r="V20" s="112" t="s">
        <v>80</v>
      </c>
      <c r="W20" s="116" t="str">
        <f>IF(AA15="","",AA16)</f>
        <v/>
      </c>
      <c r="X20" s="115" t="str">
        <f>IF(AA17="","",AC18)</f>
        <v/>
      </c>
      <c r="Y20" s="112" t="s">
        <v>80</v>
      </c>
      <c r="Z20" s="116" t="str">
        <f>IF(AA17="","",AA18)</f>
        <v/>
      </c>
      <c r="AA20" s="202"/>
      <c r="AB20" s="203"/>
      <c r="AC20" s="204"/>
      <c r="AD20" s="131"/>
      <c r="AE20" s="112" t="s">
        <v>80</v>
      </c>
      <c r="AF20" s="132"/>
      <c r="AG20" s="114"/>
      <c r="AH20" s="112" t="s">
        <v>80</v>
      </c>
      <c r="AI20" s="139"/>
      <c r="AJ20" s="206"/>
      <c r="AK20" s="207"/>
      <c r="AL20" s="208"/>
      <c r="AM20" s="191"/>
      <c r="AN20" s="209"/>
      <c r="AO20" s="191"/>
      <c r="AP20" s="193"/>
      <c r="AQ20" s="191"/>
      <c r="AR20" s="195"/>
    </row>
    <row r="21" spans="1:44" ht="18" customHeight="1" x14ac:dyDescent="0.25">
      <c r="A21" s="210">
        <v>10</v>
      </c>
      <c r="B21" s="212">
        <v>10</v>
      </c>
      <c r="C21" s="196" t="str">
        <f>IF(AND(C22="",C22=E22),"",IF(C22&gt;E22,"○",IF(C22&lt;E22,"●",IF(AND(C22&gt;=0,C22=E22),"△"))))</f>
        <v/>
      </c>
      <c r="D21" s="197"/>
      <c r="E21" s="198"/>
      <c r="F21" s="196" t="str">
        <f>IF(AND(F22="",F22=H22),"",IF(F22&gt;H22,"○",IF(F22&lt;H22,"●",IF(AND(F22&gt;=0,F22=H22),"△"))))</f>
        <v/>
      </c>
      <c r="G21" s="197"/>
      <c r="H21" s="198"/>
      <c r="I21" s="196" t="str">
        <f>IF(AND(I22="",I22=K22),"",IF(I22&gt;K22,"○",IF(I22&lt;K22,"●",IF(AND(I22&gt;=0,I22=K22),"△"))))</f>
        <v/>
      </c>
      <c r="J21" s="197"/>
      <c r="K21" s="198"/>
      <c r="L21" s="196" t="str">
        <f>IF(AND(L22="",L22=N22),"",IF(L22&gt;N22,"○",IF(L22&lt;N22,"●",IF(AND(L22&gt;=0,L22=N22),"△"))))</f>
        <v/>
      </c>
      <c r="M21" s="197"/>
      <c r="N21" s="198"/>
      <c r="O21" s="196" t="str">
        <f>IF(AND(O22="",O22=Q22),"",IF(O22&gt;Q22,"○",IF(O22&lt;Q22,"●",IF(AND(O22&gt;=0,O22=Q22),"△"))))</f>
        <v/>
      </c>
      <c r="P21" s="197"/>
      <c r="Q21" s="198"/>
      <c r="R21" s="196" t="str">
        <f>IF(AND(R22="",R22=T22),"",IF(R22&gt;T22,"○",IF(R22&lt;T22,"●",IF(AND(R22&gt;=0,R22=T22),"△"))))</f>
        <v/>
      </c>
      <c r="S21" s="197"/>
      <c r="T21" s="198"/>
      <c r="U21" s="196" t="str">
        <f>IF(AND(U22="",U22=W22),"",IF(U22&gt;W22,"○",IF(U22&lt;W22,"●",IF(AND(U22&gt;=0,U22=W22),"△"))))</f>
        <v/>
      </c>
      <c r="V21" s="197"/>
      <c r="W21" s="198"/>
      <c r="X21" s="196" t="str">
        <f>IF(AND(X22="",X22=Z22),"",IF(X22&gt;Z22,"○",IF(X22&lt;Z22,"●",IF(AND(X22&gt;=0,X22=Z22),"△"))))</f>
        <v/>
      </c>
      <c r="Y21" s="197"/>
      <c r="Z21" s="198"/>
      <c r="AA21" s="196" t="str">
        <f>IF(AND(AA22="",AA22=AC22),"",IF(AA22&gt;AC22,"○",IF(AA22&lt;AC22,"●",IF(AND(AA22&gt;=0,AA22=AC22),"△"))))</f>
        <v/>
      </c>
      <c r="AB21" s="197"/>
      <c r="AC21" s="198"/>
      <c r="AD21" s="199"/>
      <c r="AE21" s="200"/>
      <c r="AF21" s="201"/>
      <c r="AG21" s="196" t="str">
        <f>IF(AG22="","",IF(AG22=AI22,"△",IF(AG22&gt;AI22,"○","●")))</f>
        <v/>
      </c>
      <c r="AH21" s="197"/>
      <c r="AI21" s="205"/>
      <c r="AJ21" s="206">
        <f>COUNTIF(C21:AI21,"○")</f>
        <v>0</v>
      </c>
      <c r="AK21" s="207">
        <f>COUNTIF(C21:AI21,"△")</f>
        <v>0</v>
      </c>
      <c r="AL21" s="208">
        <f>COUNTIF(C21:AI21,"●")</f>
        <v>0</v>
      </c>
      <c r="AM21" s="194">
        <f>AJ21*3+AK21*1</f>
        <v>0</v>
      </c>
      <c r="AN21" s="190">
        <f>SUM(AF3:AF24)</f>
        <v>0</v>
      </c>
      <c r="AO21" s="190">
        <f>SUM(AD3:AD24)</f>
        <v>0</v>
      </c>
      <c r="AP21" s="192">
        <f>AN21-AO21</f>
        <v>0</v>
      </c>
      <c r="AQ21" s="194">
        <f>RANK(AR21,AR$3:AR$24)</f>
        <v>1</v>
      </c>
      <c r="AR21" s="195">
        <f>10000*AM21+100*AP21+AN21</f>
        <v>0</v>
      </c>
    </row>
    <row r="22" spans="1:44" ht="18" customHeight="1" x14ac:dyDescent="0.25">
      <c r="A22" s="211"/>
      <c r="B22" s="213"/>
      <c r="C22" s="115" t="str">
        <f>IF(AD3="","",AF4)</f>
        <v/>
      </c>
      <c r="D22" s="112" t="s">
        <v>80</v>
      </c>
      <c r="E22" s="116" t="str">
        <f>IF(AD3="","",AD4)</f>
        <v/>
      </c>
      <c r="F22" s="115" t="str">
        <f>IF(AD5="","",AF6)</f>
        <v/>
      </c>
      <c r="G22" s="112" t="s">
        <v>80</v>
      </c>
      <c r="H22" s="116" t="str">
        <f>IF(AD5="","",AD6)</f>
        <v/>
      </c>
      <c r="I22" s="115" t="str">
        <f>IF(AD7="","",AF8)</f>
        <v/>
      </c>
      <c r="J22" s="112" t="s">
        <v>80</v>
      </c>
      <c r="K22" s="116" t="str">
        <f>IF(AD7="","",AD8)</f>
        <v/>
      </c>
      <c r="L22" s="115" t="str">
        <f>IF(AD9="","",AF10)</f>
        <v/>
      </c>
      <c r="M22" s="112" t="s">
        <v>80</v>
      </c>
      <c r="N22" s="116" t="str">
        <f>IF(AD9="","",AD10)</f>
        <v/>
      </c>
      <c r="O22" s="115" t="str">
        <f>IF(AD11="","",AF12)</f>
        <v/>
      </c>
      <c r="P22" s="112" t="s">
        <v>80</v>
      </c>
      <c r="Q22" s="116" t="str">
        <f>IF(AD11="","",AD12)</f>
        <v/>
      </c>
      <c r="R22" s="115" t="str">
        <f>IF(AD13="","",AF14)</f>
        <v/>
      </c>
      <c r="S22" s="112" t="s">
        <v>80</v>
      </c>
      <c r="T22" s="116" t="str">
        <f>IF(AD13="","",AD14)</f>
        <v/>
      </c>
      <c r="U22" s="115" t="str">
        <f>IF(AD15="","",AF16)</f>
        <v/>
      </c>
      <c r="V22" s="112" t="s">
        <v>80</v>
      </c>
      <c r="W22" s="116" t="str">
        <f>IF(AD15="","",AD16)</f>
        <v/>
      </c>
      <c r="X22" s="115" t="str">
        <f>IF(AD17="","",AF18)</f>
        <v/>
      </c>
      <c r="Y22" s="112" t="s">
        <v>80</v>
      </c>
      <c r="Z22" s="116" t="str">
        <f>IF(AD17="","",AD18)</f>
        <v/>
      </c>
      <c r="AA22" s="115" t="str">
        <f>IF(AD19="","",AF20)</f>
        <v/>
      </c>
      <c r="AB22" s="112" t="s">
        <v>80</v>
      </c>
      <c r="AC22" s="116" t="str">
        <f>IF(AD19="","",AD20)</f>
        <v/>
      </c>
      <c r="AD22" s="202"/>
      <c r="AE22" s="203"/>
      <c r="AF22" s="204"/>
      <c r="AG22" s="115"/>
      <c r="AH22" s="112" t="s">
        <v>80</v>
      </c>
      <c r="AI22" s="140"/>
      <c r="AJ22" s="206"/>
      <c r="AK22" s="207"/>
      <c r="AL22" s="208"/>
      <c r="AM22" s="191"/>
      <c r="AN22" s="209"/>
      <c r="AO22" s="191"/>
      <c r="AP22" s="193"/>
      <c r="AQ22" s="191"/>
      <c r="AR22" s="195"/>
    </row>
    <row r="23" spans="1:44" ht="18" customHeight="1" x14ac:dyDescent="0.25">
      <c r="A23" s="231">
        <v>11</v>
      </c>
      <c r="B23" s="233">
        <v>11</v>
      </c>
      <c r="C23" s="196" t="str">
        <f>IF(AND(C24="",C24=E24),"",IF(C24&gt;E24,"○",IF(C24&lt;E24,"●",IF(AND(C24&gt;=0,C24=E24),"△"))))</f>
        <v/>
      </c>
      <c r="D23" s="197"/>
      <c r="E23" s="198"/>
      <c r="F23" s="196" t="str">
        <f>IF(AND(F24="",F24=H24),"",IF(F24&gt;H24,"○",IF(F24&lt;H24,"●",IF(AND(F24&gt;=0,F24=H24),"△"))))</f>
        <v/>
      </c>
      <c r="G23" s="197"/>
      <c r="H23" s="198"/>
      <c r="I23" s="196" t="str">
        <f>IF(AND(I24="",I24=K24),"",IF(I24&gt;K24,"○",IF(I24&lt;K24,"●",IF(AND(I24&gt;=0,I24=K24),"△"))))</f>
        <v/>
      </c>
      <c r="J23" s="197"/>
      <c r="K23" s="198"/>
      <c r="L23" s="196" t="str">
        <f>IF(AND(L24="",L24=N24),"",IF(L24&gt;N24,"○",IF(L24&lt;N24,"●",IF(AND(L24&gt;=0,L24=N24),"△"))))</f>
        <v/>
      </c>
      <c r="M23" s="197"/>
      <c r="N23" s="198"/>
      <c r="O23" s="196" t="str">
        <f>IF(AND(O24="",O24=Q24),"",IF(O24&gt;Q24,"○",IF(O24&lt;Q24,"●",IF(AND(O24&gt;=0,O24=Q24),"△"))))</f>
        <v/>
      </c>
      <c r="P23" s="197"/>
      <c r="Q23" s="198"/>
      <c r="R23" s="196" t="str">
        <f>IF(AND(R24="",R24=T24),"",IF(R24&gt;T24,"○",IF(R24&lt;T24,"●",IF(AND(R24&gt;=0,R24=T24),"△"))))</f>
        <v/>
      </c>
      <c r="S23" s="197"/>
      <c r="T23" s="198"/>
      <c r="U23" s="196" t="str">
        <f t="shared" ref="U23" si="0">IF(AND(U24="",U24=W24),"",IF(U24&gt;W24,"○",IF(U24&lt;W24,"●",IF(AND(U24&gt;=0,U24=W24),"△"))))</f>
        <v/>
      </c>
      <c r="V23" s="197"/>
      <c r="W23" s="198"/>
      <c r="X23" s="196" t="str">
        <f t="shared" ref="X23" si="1">IF(AND(X24="",X24=Z24),"",IF(X24&gt;Z24,"○",IF(X24&lt;Z24,"●",IF(AND(X24&gt;=0,X24=Z24),"△"))))</f>
        <v/>
      </c>
      <c r="Y23" s="197"/>
      <c r="Z23" s="198"/>
      <c r="AA23" s="196" t="str">
        <f t="shared" ref="AA23" si="2">IF(AND(AA24="",AA24=AC24),"",IF(AA24&gt;AC24,"○",IF(AA24&lt;AC24,"●",IF(AND(AA24&gt;=0,AA24=AC24),"△"))))</f>
        <v/>
      </c>
      <c r="AB23" s="197"/>
      <c r="AC23" s="198"/>
      <c r="AD23" s="196" t="str">
        <f t="shared" ref="AD23" si="3">IF(AND(AD24="",AD24=AF24),"",IF(AD24&gt;AF24,"○",IF(AD24&lt;AF24,"●",IF(AND(AD24&gt;=0,AD24=AF24),"△"))))</f>
        <v/>
      </c>
      <c r="AE23" s="197"/>
      <c r="AF23" s="198"/>
      <c r="AG23" s="199"/>
      <c r="AH23" s="200"/>
      <c r="AI23" s="225"/>
      <c r="AJ23" s="206">
        <f>COUNTIF(C23:AI23,"○")</f>
        <v>0</v>
      </c>
      <c r="AK23" s="207">
        <f>COUNTIF(C23:AI23,"△")</f>
        <v>0</v>
      </c>
      <c r="AL23" s="208">
        <f>COUNTIF(C23:AI23,"●")</f>
        <v>0</v>
      </c>
      <c r="AM23" s="194">
        <f>AJ23*3+AK23*1</f>
        <v>0</v>
      </c>
      <c r="AN23" s="190">
        <f>SUM(AI3:AI24)</f>
        <v>0</v>
      </c>
      <c r="AO23" s="221">
        <f>SUM(AG3:AG24)</f>
        <v>0</v>
      </c>
      <c r="AP23" s="222">
        <f>AN23-AO23</f>
        <v>0</v>
      </c>
      <c r="AQ23" s="224">
        <f>RANK(AR23,AR$3:AR$24)</f>
        <v>1</v>
      </c>
      <c r="AR23" s="195">
        <f>10000*AM23+100*AP23+AN23</f>
        <v>0</v>
      </c>
    </row>
    <row r="24" spans="1:44" ht="18" customHeight="1" thickBot="1" x14ac:dyDescent="0.3">
      <c r="A24" s="232"/>
      <c r="B24" s="234"/>
      <c r="C24" s="118" t="str">
        <f>IF(AG3="","",AI4)</f>
        <v/>
      </c>
      <c r="D24" s="117" t="s">
        <v>80</v>
      </c>
      <c r="E24" s="119" t="str">
        <f>IF(AG3="","",AG4)</f>
        <v/>
      </c>
      <c r="F24" s="118" t="str">
        <f>IF(AG5="","",AI6)</f>
        <v/>
      </c>
      <c r="G24" s="117" t="s">
        <v>80</v>
      </c>
      <c r="H24" s="119" t="str">
        <f>IF(AG5="","",AG6)</f>
        <v/>
      </c>
      <c r="I24" s="118" t="str">
        <f>IF(AG7="","",AI8)</f>
        <v/>
      </c>
      <c r="J24" s="117" t="s">
        <v>80</v>
      </c>
      <c r="K24" s="119" t="str">
        <f>IF(AG7="","",AG8)</f>
        <v/>
      </c>
      <c r="L24" s="118" t="str">
        <f>IF(AG9="","",AI10)</f>
        <v/>
      </c>
      <c r="M24" s="117" t="s">
        <v>80</v>
      </c>
      <c r="N24" s="119" t="str">
        <f>IF(AG9="","",AG10)</f>
        <v/>
      </c>
      <c r="O24" s="118" t="str">
        <f>IF(AG11="","",AI12)</f>
        <v/>
      </c>
      <c r="P24" s="117" t="s">
        <v>80</v>
      </c>
      <c r="Q24" s="119" t="str">
        <f>IF(AG11="","",AG12)</f>
        <v/>
      </c>
      <c r="R24" s="118" t="str">
        <f>IF(AG13="","",AI14)</f>
        <v/>
      </c>
      <c r="S24" s="117" t="s">
        <v>80</v>
      </c>
      <c r="T24" s="119" t="str">
        <f>IF(AG13="","",AG14)</f>
        <v/>
      </c>
      <c r="U24" s="118" t="str">
        <f t="shared" ref="U24" si="4">IF(AG15="","",AI16)</f>
        <v/>
      </c>
      <c r="V24" s="117" t="s">
        <v>80</v>
      </c>
      <c r="W24" s="119" t="str">
        <f t="shared" ref="W24" si="5">IF(AG15="","",AG16)</f>
        <v/>
      </c>
      <c r="X24" s="118" t="str">
        <f>IF(AG17="","",AI18)</f>
        <v/>
      </c>
      <c r="Y24" s="117" t="s">
        <v>80</v>
      </c>
      <c r="Z24" s="119" t="str">
        <f>IF(AG17="","",AG18)</f>
        <v/>
      </c>
      <c r="AA24" s="118" t="str">
        <f>IF(AG19="","",AI20)</f>
        <v/>
      </c>
      <c r="AB24" s="117" t="s">
        <v>80</v>
      </c>
      <c r="AC24" s="119" t="str">
        <f>IF(AG19="","",AG20)</f>
        <v/>
      </c>
      <c r="AD24" s="118" t="str">
        <f>IF(AG21="","",AI22)</f>
        <v/>
      </c>
      <c r="AE24" s="117" t="s">
        <v>80</v>
      </c>
      <c r="AF24" s="119" t="str">
        <f>IF(AG21="","",AG22)</f>
        <v/>
      </c>
      <c r="AG24" s="226"/>
      <c r="AH24" s="227"/>
      <c r="AI24" s="228"/>
      <c r="AJ24" s="229"/>
      <c r="AK24" s="230"/>
      <c r="AL24" s="218"/>
      <c r="AM24" s="219"/>
      <c r="AN24" s="220"/>
      <c r="AO24" s="219"/>
      <c r="AP24" s="223"/>
      <c r="AQ24" s="219"/>
      <c r="AR24" s="195"/>
    </row>
    <row r="25" spans="1:44" ht="24.75" customHeight="1" x14ac:dyDescent="0.25">
      <c r="A25" s="217"/>
      <c r="B25" s="136"/>
      <c r="AN25" s="133">
        <f>SUM(AN3:AN24)</f>
        <v>0</v>
      </c>
      <c r="AO25" s="133">
        <f>SUM(AO3:AO24)</f>
        <v>0</v>
      </c>
      <c r="AP25" s="133">
        <f>SUM(AP3:AP24)</f>
        <v>0</v>
      </c>
    </row>
    <row r="26" spans="1:44" ht="30" customHeight="1" x14ac:dyDescent="0.25">
      <c r="A26" s="217"/>
      <c r="B26" s="136"/>
      <c r="Y26" s="134"/>
    </row>
    <row r="27" spans="1:44" ht="30" customHeight="1" x14ac:dyDescent="0.25">
      <c r="A27" s="217"/>
      <c r="B27" s="136"/>
      <c r="Y27" s="134"/>
    </row>
    <row r="28" spans="1:44" ht="30" customHeight="1" x14ac:dyDescent="0.25">
      <c r="A28" s="217"/>
      <c r="B28" s="136"/>
      <c r="G28" s="134"/>
      <c r="Y28" s="134"/>
      <c r="AC28" s="134"/>
    </row>
    <row r="29" spans="1:44" ht="30" customHeight="1" x14ac:dyDescent="0.25">
      <c r="A29" s="217"/>
      <c r="B29" s="136"/>
      <c r="G29" s="134"/>
      <c r="Y29" s="134"/>
      <c r="AC29" s="134"/>
    </row>
    <row r="30" spans="1:44" ht="24.75" customHeight="1" x14ac:dyDescent="0.25">
      <c r="N30" s="135"/>
    </row>
    <row r="31" spans="1:44" ht="24.75" customHeight="1" x14ac:dyDescent="0.25"/>
    <row r="32" spans="1:44" ht="24.75" customHeight="1" x14ac:dyDescent="0.25"/>
    <row r="33" ht="24.75" customHeight="1" x14ac:dyDescent="0.25"/>
    <row r="34" ht="24.75" customHeight="1" x14ac:dyDescent="0.25"/>
    <row r="35" ht="24.75" customHeight="1" x14ac:dyDescent="0.25"/>
    <row r="36" ht="24.75" customHeight="1" x14ac:dyDescent="0.25"/>
    <row r="37" ht="24.75" customHeight="1" x14ac:dyDescent="0.25"/>
    <row r="38" ht="24.75" customHeight="1" x14ac:dyDescent="0.25"/>
    <row r="39" ht="24.75" customHeight="1" x14ac:dyDescent="0.25"/>
    <row r="40" ht="24.75" customHeight="1" x14ac:dyDescent="0.25"/>
    <row r="41" ht="24.75" customHeight="1" x14ac:dyDescent="0.25"/>
    <row r="42" ht="24.75" customHeight="1" x14ac:dyDescent="0.25"/>
    <row r="43" ht="24.75" customHeight="1" x14ac:dyDescent="0.25"/>
    <row r="44" ht="24.75" customHeight="1" x14ac:dyDescent="0.25"/>
    <row r="45" ht="24.75" customHeight="1" x14ac:dyDescent="0.25"/>
    <row r="46" ht="24.75" customHeight="1" x14ac:dyDescent="0.25"/>
    <row r="47" ht="24.75" customHeight="1" x14ac:dyDescent="0.25"/>
    <row r="48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24.75" customHeight="1" x14ac:dyDescent="0.25"/>
    <row r="53" ht="24.75" customHeight="1" x14ac:dyDescent="0.25"/>
    <row r="54" ht="24.75" customHeight="1" x14ac:dyDescent="0.25"/>
    <row r="55" ht="24.75" customHeight="1" x14ac:dyDescent="0.25"/>
    <row r="56" ht="24.75" customHeight="1" x14ac:dyDescent="0.25"/>
    <row r="57" ht="24.75" customHeight="1" x14ac:dyDescent="0.25"/>
    <row r="58" ht="24.75" customHeight="1" x14ac:dyDescent="0.25"/>
    <row r="59" ht="24.75" customHeight="1" x14ac:dyDescent="0.25"/>
    <row r="60" ht="24.75" customHeight="1" x14ac:dyDescent="0.25"/>
    <row r="61" ht="24.75" customHeight="1" x14ac:dyDescent="0.25"/>
    <row r="62" ht="24.75" customHeight="1" x14ac:dyDescent="0.25"/>
    <row r="63" ht="24.75" customHeight="1" x14ac:dyDescent="0.25"/>
    <row r="64" ht="24.75" customHeight="1" x14ac:dyDescent="0.25"/>
    <row r="65" ht="24.75" customHeight="1" x14ac:dyDescent="0.25"/>
    <row r="66" ht="24.75" customHeight="1" x14ac:dyDescent="0.25"/>
    <row r="67" ht="24.75" customHeight="1" x14ac:dyDescent="0.25"/>
    <row r="68" ht="24.75" customHeight="1" x14ac:dyDescent="0.25"/>
    <row r="69" ht="24.75" customHeight="1" x14ac:dyDescent="0.25"/>
    <row r="70" ht="24.75" customHeight="1" x14ac:dyDescent="0.25"/>
    <row r="71" ht="24.75" customHeight="1" x14ac:dyDescent="0.25"/>
    <row r="72" ht="24.75" customHeight="1" x14ac:dyDescent="0.25"/>
    <row r="73" ht="24.75" customHeight="1" x14ac:dyDescent="0.25"/>
    <row r="74" ht="24.75" customHeight="1" x14ac:dyDescent="0.25"/>
    <row r="75" ht="24.75" customHeight="1" x14ac:dyDescent="0.25"/>
    <row r="76" ht="24.75" customHeight="1" x14ac:dyDescent="0.25"/>
    <row r="77" ht="24.75" customHeight="1" x14ac:dyDescent="0.25"/>
    <row r="78" ht="24.75" customHeight="1" x14ac:dyDescent="0.25"/>
    <row r="79" ht="24.75" customHeight="1" x14ac:dyDescent="0.25"/>
    <row r="80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24.75" customHeight="1" x14ac:dyDescent="0.25"/>
    <row r="168" ht="24.75" customHeight="1" x14ac:dyDescent="0.25"/>
    <row r="169" ht="24.75" customHeight="1" x14ac:dyDescent="0.25"/>
    <row r="170" ht="24.75" customHeight="1" x14ac:dyDescent="0.25"/>
    <row r="171" ht="24.75" customHeight="1" x14ac:dyDescent="0.25"/>
    <row r="172" ht="24.75" customHeight="1" x14ac:dyDescent="0.25"/>
    <row r="173" ht="24.75" customHeight="1" x14ac:dyDescent="0.25"/>
    <row r="174" ht="24.75" customHeight="1" x14ac:dyDescent="0.25"/>
    <row r="175" ht="24.75" customHeight="1" x14ac:dyDescent="0.25"/>
    <row r="176" ht="24.75" customHeight="1" x14ac:dyDescent="0.25"/>
    <row r="177" ht="24.75" customHeight="1" x14ac:dyDescent="0.25"/>
    <row r="178" ht="24.75" customHeight="1" x14ac:dyDescent="0.25"/>
    <row r="179" ht="24.75" customHeight="1" x14ac:dyDescent="0.25"/>
    <row r="180" ht="24.75" customHeight="1" x14ac:dyDescent="0.25"/>
    <row r="181" ht="24.75" customHeight="1" x14ac:dyDescent="0.25"/>
    <row r="182" ht="24.75" customHeight="1" x14ac:dyDescent="0.25"/>
    <row r="183" ht="24.75" customHeight="1" x14ac:dyDescent="0.25"/>
    <row r="184" ht="24.75" customHeight="1" x14ac:dyDescent="0.25"/>
    <row r="185" ht="24.75" customHeight="1" x14ac:dyDescent="0.25"/>
    <row r="186" ht="24.75" customHeight="1" x14ac:dyDescent="0.25"/>
    <row r="187" ht="24.75" customHeight="1" x14ac:dyDescent="0.25"/>
    <row r="188" ht="24.75" customHeight="1" x14ac:dyDescent="0.25"/>
    <row r="189" ht="24.75" customHeight="1" x14ac:dyDescent="0.25"/>
    <row r="190" ht="24.75" customHeight="1" x14ac:dyDescent="0.25"/>
    <row r="191" ht="24.75" customHeight="1" x14ac:dyDescent="0.25"/>
    <row r="192" ht="24.75" customHeight="1" x14ac:dyDescent="0.25"/>
    <row r="193" ht="24.75" customHeight="1" x14ac:dyDescent="0.25"/>
    <row r="194" ht="24.75" customHeight="1" x14ac:dyDescent="0.25"/>
    <row r="195" ht="24.75" customHeight="1" x14ac:dyDescent="0.25"/>
    <row r="196" ht="24.75" customHeight="1" x14ac:dyDescent="0.25"/>
    <row r="197" ht="24.75" customHeight="1" x14ac:dyDescent="0.25"/>
    <row r="198" ht="24.75" customHeight="1" x14ac:dyDescent="0.25"/>
    <row r="199" ht="24.75" customHeight="1" x14ac:dyDescent="0.25"/>
    <row r="200" ht="24.75" customHeight="1" x14ac:dyDescent="0.25"/>
    <row r="201" ht="24.75" customHeight="1" x14ac:dyDescent="0.25"/>
    <row r="202" ht="24.75" customHeight="1" x14ac:dyDescent="0.25"/>
    <row r="203" ht="24.75" customHeight="1" x14ac:dyDescent="0.25"/>
    <row r="204" ht="24.75" customHeight="1" x14ac:dyDescent="0.25"/>
    <row r="205" ht="24.75" customHeight="1" x14ac:dyDescent="0.25"/>
    <row r="206" ht="24.75" customHeight="1" x14ac:dyDescent="0.25"/>
    <row r="207" ht="24.75" customHeight="1" x14ac:dyDescent="0.25"/>
    <row r="208" ht="24.75" customHeight="1" x14ac:dyDescent="0.25"/>
    <row r="209" ht="24.75" customHeight="1" x14ac:dyDescent="0.25"/>
    <row r="210" ht="24.75" customHeight="1" x14ac:dyDescent="0.25"/>
    <row r="211" ht="24.75" customHeight="1" x14ac:dyDescent="0.25"/>
    <row r="212" ht="24.75" customHeight="1" x14ac:dyDescent="0.25"/>
    <row r="213" ht="24.75" customHeight="1" x14ac:dyDescent="0.25"/>
    <row r="214" ht="24.75" customHeight="1" x14ac:dyDescent="0.25"/>
    <row r="215" ht="24.75" customHeight="1" x14ac:dyDescent="0.25"/>
    <row r="216" ht="24.75" customHeight="1" x14ac:dyDescent="0.25"/>
    <row r="217" ht="24.75" customHeight="1" x14ac:dyDescent="0.25"/>
    <row r="218" ht="24.75" customHeight="1" x14ac:dyDescent="0.25"/>
    <row r="219" ht="24.75" customHeight="1" x14ac:dyDescent="0.25"/>
    <row r="220" ht="24.75" customHeight="1" x14ac:dyDescent="0.25"/>
    <row r="221" ht="24.75" customHeight="1" x14ac:dyDescent="0.25"/>
    <row r="222" ht="24.75" customHeight="1" x14ac:dyDescent="0.25"/>
    <row r="223" ht="24.75" customHeight="1" x14ac:dyDescent="0.25"/>
    <row r="224" ht="24.75" customHeight="1" x14ac:dyDescent="0.25"/>
    <row r="225" ht="24.75" customHeight="1" x14ac:dyDescent="0.25"/>
    <row r="226" ht="24.75" customHeight="1" x14ac:dyDescent="0.25"/>
    <row r="227" ht="24.75" customHeight="1" x14ac:dyDescent="0.25"/>
    <row r="228" ht="24.75" customHeight="1" x14ac:dyDescent="0.25"/>
    <row r="229" ht="24.75" customHeight="1" x14ac:dyDescent="0.25"/>
    <row r="230" ht="24.75" customHeight="1" x14ac:dyDescent="0.25"/>
    <row r="231" ht="24.75" customHeight="1" x14ac:dyDescent="0.25"/>
    <row r="232" ht="24.75" customHeight="1" x14ac:dyDescent="0.25"/>
    <row r="233" ht="24.75" customHeight="1" x14ac:dyDescent="0.25"/>
    <row r="234" ht="24.75" customHeight="1" x14ac:dyDescent="0.25"/>
    <row r="235" ht="24.75" customHeight="1" x14ac:dyDescent="0.25"/>
    <row r="236" ht="24.75" customHeight="1" x14ac:dyDescent="0.25"/>
    <row r="237" ht="24.75" customHeight="1" x14ac:dyDescent="0.25"/>
    <row r="238" ht="24.75" customHeight="1" x14ac:dyDescent="0.25"/>
    <row r="239" ht="24.75" customHeight="1" x14ac:dyDescent="0.25"/>
    <row r="240" ht="24.75" customHeight="1" x14ac:dyDescent="0.25"/>
    <row r="241" ht="24.75" customHeight="1" x14ac:dyDescent="0.25"/>
    <row r="242" ht="24.75" customHeight="1" x14ac:dyDescent="0.25"/>
    <row r="243" ht="24.75" customHeight="1" x14ac:dyDescent="0.25"/>
    <row r="244" ht="24.75" customHeight="1" x14ac:dyDescent="0.25"/>
    <row r="245" ht="24.75" customHeight="1" x14ac:dyDescent="0.25"/>
    <row r="246" ht="24.75" customHeight="1" x14ac:dyDescent="0.25"/>
    <row r="247" ht="24.75" customHeight="1" x14ac:dyDescent="0.25"/>
    <row r="248" ht="24.75" customHeight="1" x14ac:dyDescent="0.25"/>
    <row r="249" ht="24.75" customHeight="1" x14ac:dyDescent="0.25"/>
    <row r="250" ht="24.75" customHeight="1" x14ac:dyDescent="0.25"/>
    <row r="251" ht="24.75" customHeight="1" x14ac:dyDescent="0.25"/>
    <row r="252" ht="24.75" customHeight="1" x14ac:dyDescent="0.25"/>
    <row r="253" ht="24.75" customHeight="1" x14ac:dyDescent="0.25"/>
    <row r="254" ht="24.75" customHeight="1" x14ac:dyDescent="0.25"/>
    <row r="255" ht="24.75" customHeight="1" x14ac:dyDescent="0.25"/>
    <row r="256" ht="24.75" customHeight="1" x14ac:dyDescent="0.25"/>
    <row r="257" ht="24.75" customHeight="1" x14ac:dyDescent="0.25"/>
    <row r="258" ht="24.75" customHeight="1" x14ac:dyDescent="0.25"/>
    <row r="259" ht="24.75" customHeight="1" x14ac:dyDescent="0.25"/>
    <row r="260" ht="24.75" customHeight="1" x14ac:dyDescent="0.25"/>
    <row r="261" ht="24.75" customHeight="1" x14ac:dyDescent="0.25"/>
    <row r="262" ht="24.75" customHeight="1" x14ac:dyDescent="0.25"/>
    <row r="263" ht="24.75" customHeight="1" x14ac:dyDescent="0.25"/>
    <row r="264" ht="24.75" customHeight="1" x14ac:dyDescent="0.25"/>
    <row r="265" ht="24.75" customHeight="1" x14ac:dyDescent="0.25"/>
    <row r="266" ht="24.75" customHeight="1" x14ac:dyDescent="0.25"/>
    <row r="267" ht="24.75" customHeight="1" x14ac:dyDescent="0.25"/>
    <row r="268" ht="24.75" customHeight="1" x14ac:dyDescent="0.25"/>
    <row r="269" ht="24.75" customHeight="1" x14ac:dyDescent="0.25"/>
    <row r="270" ht="24.75" customHeight="1" x14ac:dyDescent="0.25"/>
    <row r="271" ht="24.75" customHeight="1" x14ac:dyDescent="0.25"/>
    <row r="272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</sheetData>
  <protectedRanges>
    <protectedRange password="C4D3" sqref="C3:AI3 C5:AI5 C7:AI7 C9:AI9 C11:AI11 C13:AI13 C15:AI15 C23:AI23 C17:AI17 C19:AI19 C21:AI21" name="関数データ保護"/>
  </protectedRanges>
  <mergeCells count="255">
    <mergeCell ref="C1:N1"/>
    <mergeCell ref="C2:E2"/>
    <mergeCell ref="F2:H2"/>
    <mergeCell ref="I2:K2"/>
    <mergeCell ref="L2:N2"/>
    <mergeCell ref="O2:Q2"/>
    <mergeCell ref="R2:T2"/>
    <mergeCell ref="U2:W2"/>
    <mergeCell ref="X2:Z2"/>
    <mergeCell ref="AG2:AI2"/>
    <mergeCell ref="A3:A4"/>
    <mergeCell ref="B3:B4"/>
    <mergeCell ref="C3:E4"/>
    <mergeCell ref="F3:H3"/>
    <mergeCell ref="I3:K3"/>
    <mergeCell ref="L3:N3"/>
    <mergeCell ref="O3:Q3"/>
    <mergeCell ref="R3:T3"/>
    <mergeCell ref="U3:W3"/>
    <mergeCell ref="AN3:AN4"/>
    <mergeCell ref="AO3:AO4"/>
    <mergeCell ref="AP3:AP4"/>
    <mergeCell ref="AQ3:AQ4"/>
    <mergeCell ref="AR3:AR4"/>
    <mergeCell ref="A5:A6"/>
    <mergeCell ref="B5:B6"/>
    <mergeCell ref="C5:E5"/>
    <mergeCell ref="F5:H6"/>
    <mergeCell ref="I5:K5"/>
    <mergeCell ref="X3:Z3"/>
    <mergeCell ref="AG3:AI3"/>
    <mergeCell ref="AJ3:AJ4"/>
    <mergeCell ref="AK3:AK4"/>
    <mergeCell ref="AL3:AL4"/>
    <mergeCell ref="AM3:AM4"/>
    <mergeCell ref="AP5:AP6"/>
    <mergeCell ref="AQ5:AQ6"/>
    <mergeCell ref="AR5:AR6"/>
    <mergeCell ref="A7:A8"/>
    <mergeCell ref="B7:B8"/>
    <mergeCell ref="C7:E7"/>
    <mergeCell ref="F7:H7"/>
    <mergeCell ref="I7:K8"/>
    <mergeCell ref="L7:N7"/>
    <mergeCell ref="O7:Q7"/>
    <mergeCell ref="AJ5:AJ6"/>
    <mergeCell ref="AK5:AK6"/>
    <mergeCell ref="AL5:AL6"/>
    <mergeCell ref="AM5:AM6"/>
    <mergeCell ref="AN5:AN6"/>
    <mergeCell ref="AO5:AO6"/>
    <mergeCell ref="L5:N5"/>
    <mergeCell ref="O5:Q5"/>
    <mergeCell ref="R5:T5"/>
    <mergeCell ref="U5:W5"/>
    <mergeCell ref="X5:Z5"/>
    <mergeCell ref="AG5:AI5"/>
    <mergeCell ref="AR7:AR8"/>
    <mergeCell ref="A9:A10"/>
    <mergeCell ref="B9:B10"/>
    <mergeCell ref="C9:E9"/>
    <mergeCell ref="F9:H9"/>
    <mergeCell ref="I9:K9"/>
    <mergeCell ref="L9:N10"/>
    <mergeCell ref="O9:Q9"/>
    <mergeCell ref="R9:T9"/>
    <mergeCell ref="U9:W9"/>
    <mergeCell ref="AL7:AL8"/>
    <mergeCell ref="AM7:AM8"/>
    <mergeCell ref="AN7:AN8"/>
    <mergeCell ref="AO7:AO8"/>
    <mergeCell ref="AP7:AP8"/>
    <mergeCell ref="AQ7:AQ8"/>
    <mergeCell ref="R7:T7"/>
    <mergeCell ref="U7:W7"/>
    <mergeCell ref="X7:Z7"/>
    <mergeCell ref="AG7:AI7"/>
    <mergeCell ref="AJ7:AJ8"/>
    <mergeCell ref="AK7:AK8"/>
    <mergeCell ref="AN9:AN10"/>
    <mergeCell ref="AO9:AO10"/>
    <mergeCell ref="AP9:AP10"/>
    <mergeCell ref="AQ9:AQ10"/>
    <mergeCell ref="AR9:AR10"/>
    <mergeCell ref="A11:A12"/>
    <mergeCell ref="B11:B12"/>
    <mergeCell ref="C11:E11"/>
    <mergeCell ref="F11:H11"/>
    <mergeCell ref="I11:K11"/>
    <mergeCell ref="X9:Z9"/>
    <mergeCell ref="AG9:AI9"/>
    <mergeCell ref="AJ9:AJ10"/>
    <mergeCell ref="AK9:AK10"/>
    <mergeCell ref="AL9:AL10"/>
    <mergeCell ref="AM9:AM10"/>
    <mergeCell ref="AP11:AP12"/>
    <mergeCell ref="AQ11:AQ12"/>
    <mergeCell ref="AR11:AR12"/>
    <mergeCell ref="A13:A14"/>
    <mergeCell ref="B13:B14"/>
    <mergeCell ref="C13:E13"/>
    <mergeCell ref="F13:H13"/>
    <mergeCell ref="I13:K13"/>
    <mergeCell ref="L13:N13"/>
    <mergeCell ref="O13:Q13"/>
    <mergeCell ref="AJ11:AJ12"/>
    <mergeCell ref="AK11:AK12"/>
    <mergeCell ref="AL11:AL12"/>
    <mergeCell ref="AM11:AM12"/>
    <mergeCell ref="AN11:AN12"/>
    <mergeCell ref="AO11:AO12"/>
    <mergeCell ref="L11:N11"/>
    <mergeCell ref="O11:Q12"/>
    <mergeCell ref="R11:T11"/>
    <mergeCell ref="U11:W11"/>
    <mergeCell ref="X11:Z11"/>
    <mergeCell ref="AG11:AI11"/>
    <mergeCell ref="AR13:AR14"/>
    <mergeCell ref="A15:A16"/>
    <mergeCell ref="B15:B16"/>
    <mergeCell ref="C15:E15"/>
    <mergeCell ref="F15:H15"/>
    <mergeCell ref="I15:K15"/>
    <mergeCell ref="L15:N15"/>
    <mergeCell ref="O15:Q15"/>
    <mergeCell ref="R15:T15"/>
    <mergeCell ref="U15:W16"/>
    <mergeCell ref="AL13:AL14"/>
    <mergeCell ref="AM13:AM14"/>
    <mergeCell ref="AN13:AN14"/>
    <mergeCell ref="AO13:AO14"/>
    <mergeCell ref="AP13:AP14"/>
    <mergeCell ref="AQ13:AQ14"/>
    <mergeCell ref="R13:T14"/>
    <mergeCell ref="U13:W13"/>
    <mergeCell ref="X13:Z13"/>
    <mergeCell ref="AG13:AI13"/>
    <mergeCell ref="AJ13:AJ14"/>
    <mergeCell ref="AK13:AK14"/>
    <mergeCell ref="AA13:AC13"/>
    <mergeCell ref="AN15:AN16"/>
    <mergeCell ref="AO15:AO16"/>
    <mergeCell ref="AP15:AP16"/>
    <mergeCell ref="AQ15:AQ16"/>
    <mergeCell ref="AR15:AR16"/>
    <mergeCell ref="A17:A18"/>
    <mergeCell ref="B17:B18"/>
    <mergeCell ref="C17:E17"/>
    <mergeCell ref="F17:H17"/>
    <mergeCell ref="I17:K17"/>
    <mergeCell ref="X15:Z15"/>
    <mergeCell ref="AG15:AI15"/>
    <mergeCell ref="AJ15:AJ16"/>
    <mergeCell ref="AK15:AK16"/>
    <mergeCell ref="AL15:AL16"/>
    <mergeCell ref="AM15:AM16"/>
    <mergeCell ref="AA15:AC15"/>
    <mergeCell ref="A23:A24"/>
    <mergeCell ref="B23:B24"/>
    <mergeCell ref="C23:E23"/>
    <mergeCell ref="F23:H23"/>
    <mergeCell ref="I23:K23"/>
    <mergeCell ref="L23:N23"/>
    <mergeCell ref="O23:Q23"/>
    <mergeCell ref="AJ17:AJ18"/>
    <mergeCell ref="AK17:AK18"/>
    <mergeCell ref="L17:N17"/>
    <mergeCell ref="O17:Q17"/>
    <mergeCell ref="R17:T17"/>
    <mergeCell ref="U17:W17"/>
    <mergeCell ref="X17:Z18"/>
    <mergeCell ref="AG17:AI17"/>
    <mergeCell ref="X23:Z23"/>
    <mergeCell ref="AG23:AI24"/>
    <mergeCell ref="AJ23:AJ24"/>
    <mergeCell ref="AK23:AK24"/>
    <mergeCell ref="AD23:AF23"/>
    <mergeCell ref="AA23:AC23"/>
    <mergeCell ref="AP17:AP18"/>
    <mergeCell ref="AQ17:AQ18"/>
    <mergeCell ref="AR17:AR18"/>
    <mergeCell ref="AL17:AL18"/>
    <mergeCell ref="AM17:AM18"/>
    <mergeCell ref="AN17:AN18"/>
    <mergeCell ref="AO17:AO18"/>
    <mergeCell ref="AA2:AC2"/>
    <mergeCell ref="AA3:AC3"/>
    <mergeCell ref="AA5:AC5"/>
    <mergeCell ref="AA7:AC7"/>
    <mergeCell ref="AA9:AC9"/>
    <mergeCell ref="AA11:AC11"/>
    <mergeCell ref="AR23:AR24"/>
    <mergeCell ref="A25:A29"/>
    <mergeCell ref="AD2:AF2"/>
    <mergeCell ref="AD3:AF3"/>
    <mergeCell ref="AD5:AF5"/>
    <mergeCell ref="AD7:AF7"/>
    <mergeCell ref="AD9:AF9"/>
    <mergeCell ref="AD11:AF11"/>
    <mergeCell ref="AD13:AF13"/>
    <mergeCell ref="AD15:AF15"/>
    <mergeCell ref="AL23:AL24"/>
    <mergeCell ref="AM23:AM24"/>
    <mergeCell ref="AN23:AN24"/>
    <mergeCell ref="AO23:AO24"/>
    <mergeCell ref="AP23:AP24"/>
    <mergeCell ref="AQ23:AQ24"/>
    <mergeCell ref="R23:T23"/>
    <mergeCell ref="U23:W23"/>
    <mergeCell ref="A21:A22"/>
    <mergeCell ref="B21:B22"/>
    <mergeCell ref="C21:E21"/>
    <mergeCell ref="F21:H21"/>
    <mergeCell ref="I21:K21"/>
    <mergeCell ref="L21:N21"/>
    <mergeCell ref="AG19:AI19"/>
    <mergeCell ref="AJ19:AJ20"/>
    <mergeCell ref="AK19:AK20"/>
    <mergeCell ref="O19:Q19"/>
    <mergeCell ref="R19:T19"/>
    <mergeCell ref="X19:Z19"/>
    <mergeCell ref="AD19:AF19"/>
    <mergeCell ref="U19:W19"/>
    <mergeCell ref="A19:A20"/>
    <mergeCell ref="B19:B20"/>
    <mergeCell ref="C19:E19"/>
    <mergeCell ref="F19:H19"/>
    <mergeCell ref="I19:K19"/>
    <mergeCell ref="L19:N19"/>
    <mergeCell ref="O21:Q21"/>
    <mergeCell ref="R21:T21"/>
    <mergeCell ref="U21:W21"/>
    <mergeCell ref="AD21:AF22"/>
    <mergeCell ref="X21:Z21"/>
    <mergeCell ref="AO19:AO20"/>
    <mergeCell ref="AP19:AP20"/>
    <mergeCell ref="AQ19:AQ20"/>
    <mergeCell ref="AR19:AR20"/>
    <mergeCell ref="AL19:AL20"/>
    <mergeCell ref="AM19:AM20"/>
    <mergeCell ref="AN19:AN20"/>
    <mergeCell ref="AO21:AO22"/>
    <mergeCell ref="AP21:AP22"/>
    <mergeCell ref="AQ21:AQ22"/>
    <mergeCell ref="AR21:AR22"/>
    <mergeCell ref="AA17:AC17"/>
    <mergeCell ref="AD17:AF17"/>
    <mergeCell ref="AA19:AC20"/>
    <mergeCell ref="AA21:AC21"/>
    <mergeCell ref="AG21:AI21"/>
    <mergeCell ref="AJ21:AJ22"/>
    <mergeCell ref="AK21:AK22"/>
    <mergeCell ref="AL21:AL22"/>
    <mergeCell ref="AM21:AM22"/>
    <mergeCell ref="AN21:AN22"/>
  </mergeCells>
  <phoneticPr fontId="3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40"/>
  <sheetViews>
    <sheetView view="pageBreakPreview" topLeftCell="A5" zoomScaleNormal="100" workbookViewId="0">
      <selection activeCell="F15" sqref="F15"/>
    </sheetView>
  </sheetViews>
  <sheetFormatPr defaultRowHeight="12.75" x14ac:dyDescent="0.25"/>
  <cols>
    <col min="1" max="1" width="9" style="61"/>
    <col min="2" max="2" width="9.1328125" style="61" customWidth="1"/>
    <col min="3" max="3" width="8.59765625" style="61" customWidth="1"/>
    <col min="4" max="10" width="4.59765625" style="61" customWidth="1"/>
    <col min="11" max="11" width="8.59765625" style="61" customWidth="1"/>
    <col min="12" max="12" width="6.59765625" style="61" customWidth="1"/>
    <col min="13" max="13" width="13.59765625" style="61" customWidth="1"/>
    <col min="14" max="257" width="9" style="61"/>
    <col min="258" max="258" width="9.1328125" style="61" customWidth="1"/>
    <col min="259" max="259" width="8.59765625" style="61" customWidth="1"/>
    <col min="260" max="266" width="4.59765625" style="61" customWidth="1"/>
    <col min="267" max="267" width="8.59765625" style="61" customWidth="1"/>
    <col min="268" max="268" width="6.59765625" style="61" customWidth="1"/>
    <col min="269" max="269" width="13.59765625" style="61" customWidth="1"/>
    <col min="270" max="513" width="9" style="61"/>
    <col min="514" max="514" width="9.1328125" style="61" customWidth="1"/>
    <col min="515" max="515" width="8.59765625" style="61" customWidth="1"/>
    <col min="516" max="522" width="4.59765625" style="61" customWidth="1"/>
    <col min="523" max="523" width="8.59765625" style="61" customWidth="1"/>
    <col min="524" max="524" width="6.59765625" style="61" customWidth="1"/>
    <col min="525" max="525" width="13.59765625" style="61" customWidth="1"/>
    <col min="526" max="769" width="9" style="61"/>
    <col min="770" max="770" width="9.1328125" style="61" customWidth="1"/>
    <col min="771" max="771" width="8.59765625" style="61" customWidth="1"/>
    <col min="772" max="778" width="4.59765625" style="61" customWidth="1"/>
    <col min="779" max="779" width="8.59765625" style="61" customWidth="1"/>
    <col min="780" max="780" width="6.59765625" style="61" customWidth="1"/>
    <col min="781" max="781" width="13.59765625" style="61" customWidth="1"/>
    <col min="782" max="1025" width="9" style="61"/>
    <col min="1026" max="1026" width="9.1328125" style="61" customWidth="1"/>
    <col min="1027" max="1027" width="8.59765625" style="61" customWidth="1"/>
    <col min="1028" max="1034" width="4.59765625" style="61" customWidth="1"/>
    <col min="1035" max="1035" width="8.59765625" style="61" customWidth="1"/>
    <col min="1036" max="1036" width="6.59765625" style="61" customWidth="1"/>
    <col min="1037" max="1037" width="13.59765625" style="61" customWidth="1"/>
    <col min="1038" max="1281" width="9" style="61"/>
    <col min="1282" max="1282" width="9.1328125" style="61" customWidth="1"/>
    <col min="1283" max="1283" width="8.59765625" style="61" customWidth="1"/>
    <col min="1284" max="1290" width="4.59765625" style="61" customWidth="1"/>
    <col min="1291" max="1291" width="8.59765625" style="61" customWidth="1"/>
    <col min="1292" max="1292" width="6.59765625" style="61" customWidth="1"/>
    <col min="1293" max="1293" width="13.59765625" style="61" customWidth="1"/>
    <col min="1294" max="1537" width="9" style="61"/>
    <col min="1538" max="1538" width="9.1328125" style="61" customWidth="1"/>
    <col min="1539" max="1539" width="8.59765625" style="61" customWidth="1"/>
    <col min="1540" max="1546" width="4.59765625" style="61" customWidth="1"/>
    <col min="1547" max="1547" width="8.59765625" style="61" customWidth="1"/>
    <col min="1548" max="1548" width="6.59765625" style="61" customWidth="1"/>
    <col min="1549" max="1549" width="13.59765625" style="61" customWidth="1"/>
    <col min="1550" max="1793" width="9" style="61"/>
    <col min="1794" max="1794" width="9.1328125" style="61" customWidth="1"/>
    <col min="1795" max="1795" width="8.59765625" style="61" customWidth="1"/>
    <col min="1796" max="1802" width="4.59765625" style="61" customWidth="1"/>
    <col min="1803" max="1803" width="8.59765625" style="61" customWidth="1"/>
    <col min="1804" max="1804" width="6.59765625" style="61" customWidth="1"/>
    <col min="1805" max="1805" width="13.59765625" style="61" customWidth="1"/>
    <col min="1806" max="2049" width="9" style="61"/>
    <col min="2050" max="2050" width="9.1328125" style="61" customWidth="1"/>
    <col min="2051" max="2051" width="8.59765625" style="61" customWidth="1"/>
    <col min="2052" max="2058" width="4.59765625" style="61" customWidth="1"/>
    <col min="2059" max="2059" width="8.59765625" style="61" customWidth="1"/>
    <col min="2060" max="2060" width="6.59765625" style="61" customWidth="1"/>
    <col min="2061" max="2061" width="13.59765625" style="61" customWidth="1"/>
    <col min="2062" max="2305" width="9" style="61"/>
    <col min="2306" max="2306" width="9.1328125" style="61" customWidth="1"/>
    <col min="2307" max="2307" width="8.59765625" style="61" customWidth="1"/>
    <col min="2308" max="2314" width="4.59765625" style="61" customWidth="1"/>
    <col min="2315" max="2315" width="8.59765625" style="61" customWidth="1"/>
    <col min="2316" max="2316" width="6.59765625" style="61" customWidth="1"/>
    <col min="2317" max="2317" width="13.59765625" style="61" customWidth="1"/>
    <col min="2318" max="2561" width="9" style="61"/>
    <col min="2562" max="2562" width="9.1328125" style="61" customWidth="1"/>
    <col min="2563" max="2563" width="8.59765625" style="61" customWidth="1"/>
    <col min="2564" max="2570" width="4.59765625" style="61" customWidth="1"/>
    <col min="2571" max="2571" width="8.59765625" style="61" customWidth="1"/>
    <col min="2572" max="2572" width="6.59765625" style="61" customWidth="1"/>
    <col min="2573" max="2573" width="13.59765625" style="61" customWidth="1"/>
    <col min="2574" max="2817" width="9" style="61"/>
    <col min="2818" max="2818" width="9.1328125" style="61" customWidth="1"/>
    <col min="2819" max="2819" width="8.59765625" style="61" customWidth="1"/>
    <col min="2820" max="2826" width="4.59765625" style="61" customWidth="1"/>
    <col min="2827" max="2827" width="8.59765625" style="61" customWidth="1"/>
    <col min="2828" max="2828" width="6.59765625" style="61" customWidth="1"/>
    <col min="2829" max="2829" width="13.59765625" style="61" customWidth="1"/>
    <col min="2830" max="3073" width="9" style="61"/>
    <col min="3074" max="3074" width="9.1328125" style="61" customWidth="1"/>
    <col min="3075" max="3075" width="8.59765625" style="61" customWidth="1"/>
    <col min="3076" max="3082" width="4.59765625" style="61" customWidth="1"/>
    <col min="3083" max="3083" width="8.59765625" style="61" customWidth="1"/>
    <col min="3084" max="3084" width="6.59765625" style="61" customWidth="1"/>
    <col min="3085" max="3085" width="13.59765625" style="61" customWidth="1"/>
    <col min="3086" max="3329" width="9" style="61"/>
    <col min="3330" max="3330" width="9.1328125" style="61" customWidth="1"/>
    <col min="3331" max="3331" width="8.59765625" style="61" customWidth="1"/>
    <col min="3332" max="3338" width="4.59765625" style="61" customWidth="1"/>
    <col min="3339" max="3339" width="8.59765625" style="61" customWidth="1"/>
    <col min="3340" max="3340" width="6.59765625" style="61" customWidth="1"/>
    <col min="3341" max="3341" width="13.59765625" style="61" customWidth="1"/>
    <col min="3342" max="3585" width="9" style="61"/>
    <col min="3586" max="3586" width="9.1328125" style="61" customWidth="1"/>
    <col min="3587" max="3587" width="8.59765625" style="61" customWidth="1"/>
    <col min="3588" max="3594" width="4.59765625" style="61" customWidth="1"/>
    <col min="3595" max="3595" width="8.59765625" style="61" customWidth="1"/>
    <col min="3596" max="3596" width="6.59765625" style="61" customWidth="1"/>
    <col min="3597" max="3597" width="13.59765625" style="61" customWidth="1"/>
    <col min="3598" max="3841" width="9" style="61"/>
    <col min="3842" max="3842" width="9.1328125" style="61" customWidth="1"/>
    <col min="3843" max="3843" width="8.59765625" style="61" customWidth="1"/>
    <col min="3844" max="3850" width="4.59765625" style="61" customWidth="1"/>
    <col min="3851" max="3851" width="8.59765625" style="61" customWidth="1"/>
    <col min="3852" max="3852" width="6.59765625" style="61" customWidth="1"/>
    <col min="3853" max="3853" width="13.59765625" style="61" customWidth="1"/>
    <col min="3854" max="4097" width="9" style="61"/>
    <col min="4098" max="4098" width="9.1328125" style="61" customWidth="1"/>
    <col min="4099" max="4099" width="8.59765625" style="61" customWidth="1"/>
    <col min="4100" max="4106" width="4.59765625" style="61" customWidth="1"/>
    <col min="4107" max="4107" width="8.59765625" style="61" customWidth="1"/>
    <col min="4108" max="4108" width="6.59765625" style="61" customWidth="1"/>
    <col min="4109" max="4109" width="13.59765625" style="61" customWidth="1"/>
    <col min="4110" max="4353" width="9" style="61"/>
    <col min="4354" max="4354" width="9.1328125" style="61" customWidth="1"/>
    <col min="4355" max="4355" width="8.59765625" style="61" customWidth="1"/>
    <col min="4356" max="4362" width="4.59765625" style="61" customWidth="1"/>
    <col min="4363" max="4363" width="8.59765625" style="61" customWidth="1"/>
    <col min="4364" max="4364" width="6.59765625" style="61" customWidth="1"/>
    <col min="4365" max="4365" width="13.59765625" style="61" customWidth="1"/>
    <col min="4366" max="4609" width="9" style="61"/>
    <col min="4610" max="4610" width="9.1328125" style="61" customWidth="1"/>
    <col min="4611" max="4611" width="8.59765625" style="61" customWidth="1"/>
    <col min="4612" max="4618" width="4.59765625" style="61" customWidth="1"/>
    <col min="4619" max="4619" width="8.59765625" style="61" customWidth="1"/>
    <col min="4620" max="4620" width="6.59765625" style="61" customWidth="1"/>
    <col min="4621" max="4621" width="13.59765625" style="61" customWidth="1"/>
    <col min="4622" max="4865" width="9" style="61"/>
    <col min="4866" max="4866" width="9.1328125" style="61" customWidth="1"/>
    <col min="4867" max="4867" width="8.59765625" style="61" customWidth="1"/>
    <col min="4868" max="4874" width="4.59765625" style="61" customWidth="1"/>
    <col min="4875" max="4875" width="8.59765625" style="61" customWidth="1"/>
    <col min="4876" max="4876" width="6.59765625" style="61" customWidth="1"/>
    <col min="4877" max="4877" width="13.59765625" style="61" customWidth="1"/>
    <col min="4878" max="5121" width="9" style="61"/>
    <col min="5122" max="5122" width="9.1328125" style="61" customWidth="1"/>
    <col min="5123" max="5123" width="8.59765625" style="61" customWidth="1"/>
    <col min="5124" max="5130" width="4.59765625" style="61" customWidth="1"/>
    <col min="5131" max="5131" width="8.59765625" style="61" customWidth="1"/>
    <col min="5132" max="5132" width="6.59765625" style="61" customWidth="1"/>
    <col min="5133" max="5133" width="13.59765625" style="61" customWidth="1"/>
    <col min="5134" max="5377" width="9" style="61"/>
    <col min="5378" max="5378" width="9.1328125" style="61" customWidth="1"/>
    <col min="5379" max="5379" width="8.59765625" style="61" customWidth="1"/>
    <col min="5380" max="5386" width="4.59765625" style="61" customWidth="1"/>
    <col min="5387" max="5387" width="8.59765625" style="61" customWidth="1"/>
    <col min="5388" max="5388" width="6.59765625" style="61" customWidth="1"/>
    <col min="5389" max="5389" width="13.59765625" style="61" customWidth="1"/>
    <col min="5390" max="5633" width="9" style="61"/>
    <col min="5634" max="5634" width="9.1328125" style="61" customWidth="1"/>
    <col min="5635" max="5635" width="8.59765625" style="61" customWidth="1"/>
    <col min="5636" max="5642" width="4.59765625" style="61" customWidth="1"/>
    <col min="5643" max="5643" width="8.59765625" style="61" customWidth="1"/>
    <col min="5644" max="5644" width="6.59765625" style="61" customWidth="1"/>
    <col min="5645" max="5645" width="13.59765625" style="61" customWidth="1"/>
    <col min="5646" max="5889" width="9" style="61"/>
    <col min="5890" max="5890" width="9.1328125" style="61" customWidth="1"/>
    <col min="5891" max="5891" width="8.59765625" style="61" customWidth="1"/>
    <col min="5892" max="5898" width="4.59765625" style="61" customWidth="1"/>
    <col min="5899" max="5899" width="8.59765625" style="61" customWidth="1"/>
    <col min="5900" max="5900" width="6.59765625" style="61" customWidth="1"/>
    <col min="5901" max="5901" width="13.59765625" style="61" customWidth="1"/>
    <col min="5902" max="6145" width="9" style="61"/>
    <col min="6146" max="6146" width="9.1328125" style="61" customWidth="1"/>
    <col min="6147" max="6147" width="8.59765625" style="61" customWidth="1"/>
    <col min="6148" max="6154" width="4.59765625" style="61" customWidth="1"/>
    <col min="6155" max="6155" width="8.59765625" style="61" customWidth="1"/>
    <col min="6156" max="6156" width="6.59765625" style="61" customWidth="1"/>
    <col min="6157" max="6157" width="13.59765625" style="61" customWidth="1"/>
    <col min="6158" max="6401" width="9" style="61"/>
    <col min="6402" max="6402" width="9.1328125" style="61" customWidth="1"/>
    <col min="6403" max="6403" width="8.59765625" style="61" customWidth="1"/>
    <col min="6404" max="6410" width="4.59765625" style="61" customWidth="1"/>
    <col min="6411" max="6411" width="8.59765625" style="61" customWidth="1"/>
    <col min="6412" max="6412" width="6.59765625" style="61" customWidth="1"/>
    <col min="6413" max="6413" width="13.59765625" style="61" customWidth="1"/>
    <col min="6414" max="6657" width="9" style="61"/>
    <col min="6658" max="6658" width="9.1328125" style="61" customWidth="1"/>
    <col min="6659" max="6659" width="8.59765625" style="61" customWidth="1"/>
    <col min="6660" max="6666" width="4.59765625" style="61" customWidth="1"/>
    <col min="6667" max="6667" width="8.59765625" style="61" customWidth="1"/>
    <col min="6668" max="6668" width="6.59765625" style="61" customWidth="1"/>
    <col min="6669" max="6669" width="13.59765625" style="61" customWidth="1"/>
    <col min="6670" max="6913" width="9" style="61"/>
    <col min="6914" max="6914" width="9.1328125" style="61" customWidth="1"/>
    <col min="6915" max="6915" width="8.59765625" style="61" customWidth="1"/>
    <col min="6916" max="6922" width="4.59765625" style="61" customWidth="1"/>
    <col min="6923" max="6923" width="8.59765625" style="61" customWidth="1"/>
    <col min="6924" max="6924" width="6.59765625" style="61" customWidth="1"/>
    <col min="6925" max="6925" width="13.59765625" style="61" customWidth="1"/>
    <col min="6926" max="7169" width="9" style="61"/>
    <col min="7170" max="7170" width="9.1328125" style="61" customWidth="1"/>
    <col min="7171" max="7171" width="8.59765625" style="61" customWidth="1"/>
    <col min="7172" max="7178" width="4.59765625" style="61" customWidth="1"/>
    <col min="7179" max="7179" width="8.59765625" style="61" customWidth="1"/>
    <col min="7180" max="7180" width="6.59765625" style="61" customWidth="1"/>
    <col min="7181" max="7181" width="13.59765625" style="61" customWidth="1"/>
    <col min="7182" max="7425" width="9" style="61"/>
    <col min="7426" max="7426" width="9.1328125" style="61" customWidth="1"/>
    <col min="7427" max="7427" width="8.59765625" style="61" customWidth="1"/>
    <col min="7428" max="7434" width="4.59765625" style="61" customWidth="1"/>
    <col min="7435" max="7435" width="8.59765625" style="61" customWidth="1"/>
    <col min="7436" max="7436" width="6.59765625" style="61" customWidth="1"/>
    <col min="7437" max="7437" width="13.59765625" style="61" customWidth="1"/>
    <col min="7438" max="7681" width="9" style="61"/>
    <col min="7682" max="7682" width="9.1328125" style="61" customWidth="1"/>
    <col min="7683" max="7683" width="8.59765625" style="61" customWidth="1"/>
    <col min="7684" max="7690" width="4.59765625" style="61" customWidth="1"/>
    <col min="7691" max="7691" width="8.59765625" style="61" customWidth="1"/>
    <col min="7692" max="7692" width="6.59765625" style="61" customWidth="1"/>
    <col min="7693" max="7693" width="13.59765625" style="61" customWidth="1"/>
    <col min="7694" max="7937" width="9" style="61"/>
    <col min="7938" max="7938" width="9.1328125" style="61" customWidth="1"/>
    <col min="7939" max="7939" width="8.59765625" style="61" customWidth="1"/>
    <col min="7940" max="7946" width="4.59765625" style="61" customWidth="1"/>
    <col min="7947" max="7947" width="8.59765625" style="61" customWidth="1"/>
    <col min="7948" max="7948" width="6.59765625" style="61" customWidth="1"/>
    <col min="7949" max="7949" width="13.59765625" style="61" customWidth="1"/>
    <col min="7950" max="8193" width="9" style="61"/>
    <col min="8194" max="8194" width="9.1328125" style="61" customWidth="1"/>
    <col min="8195" max="8195" width="8.59765625" style="61" customWidth="1"/>
    <col min="8196" max="8202" width="4.59765625" style="61" customWidth="1"/>
    <col min="8203" max="8203" width="8.59765625" style="61" customWidth="1"/>
    <col min="8204" max="8204" width="6.59765625" style="61" customWidth="1"/>
    <col min="8205" max="8205" width="13.59765625" style="61" customWidth="1"/>
    <col min="8206" max="8449" width="9" style="61"/>
    <col min="8450" max="8450" width="9.1328125" style="61" customWidth="1"/>
    <col min="8451" max="8451" width="8.59765625" style="61" customWidth="1"/>
    <col min="8452" max="8458" width="4.59765625" style="61" customWidth="1"/>
    <col min="8459" max="8459" width="8.59765625" style="61" customWidth="1"/>
    <col min="8460" max="8460" width="6.59765625" style="61" customWidth="1"/>
    <col min="8461" max="8461" width="13.59765625" style="61" customWidth="1"/>
    <col min="8462" max="8705" width="9" style="61"/>
    <col min="8706" max="8706" width="9.1328125" style="61" customWidth="1"/>
    <col min="8707" max="8707" width="8.59765625" style="61" customWidth="1"/>
    <col min="8708" max="8714" width="4.59765625" style="61" customWidth="1"/>
    <col min="8715" max="8715" width="8.59765625" style="61" customWidth="1"/>
    <col min="8716" max="8716" width="6.59765625" style="61" customWidth="1"/>
    <col min="8717" max="8717" width="13.59765625" style="61" customWidth="1"/>
    <col min="8718" max="8961" width="9" style="61"/>
    <col min="8962" max="8962" width="9.1328125" style="61" customWidth="1"/>
    <col min="8963" max="8963" width="8.59765625" style="61" customWidth="1"/>
    <col min="8964" max="8970" width="4.59765625" style="61" customWidth="1"/>
    <col min="8971" max="8971" width="8.59765625" style="61" customWidth="1"/>
    <col min="8972" max="8972" width="6.59765625" style="61" customWidth="1"/>
    <col min="8973" max="8973" width="13.59765625" style="61" customWidth="1"/>
    <col min="8974" max="9217" width="9" style="61"/>
    <col min="9218" max="9218" width="9.1328125" style="61" customWidth="1"/>
    <col min="9219" max="9219" width="8.59765625" style="61" customWidth="1"/>
    <col min="9220" max="9226" width="4.59765625" style="61" customWidth="1"/>
    <col min="9227" max="9227" width="8.59765625" style="61" customWidth="1"/>
    <col min="9228" max="9228" width="6.59765625" style="61" customWidth="1"/>
    <col min="9229" max="9229" width="13.59765625" style="61" customWidth="1"/>
    <col min="9230" max="9473" width="9" style="61"/>
    <col min="9474" max="9474" width="9.1328125" style="61" customWidth="1"/>
    <col min="9475" max="9475" width="8.59765625" style="61" customWidth="1"/>
    <col min="9476" max="9482" width="4.59765625" style="61" customWidth="1"/>
    <col min="9483" max="9483" width="8.59765625" style="61" customWidth="1"/>
    <col min="9484" max="9484" width="6.59765625" style="61" customWidth="1"/>
    <col min="9485" max="9485" width="13.59765625" style="61" customWidth="1"/>
    <col min="9486" max="9729" width="9" style="61"/>
    <col min="9730" max="9730" width="9.1328125" style="61" customWidth="1"/>
    <col min="9731" max="9731" width="8.59765625" style="61" customWidth="1"/>
    <col min="9732" max="9738" width="4.59765625" style="61" customWidth="1"/>
    <col min="9739" max="9739" width="8.59765625" style="61" customWidth="1"/>
    <col min="9740" max="9740" width="6.59765625" style="61" customWidth="1"/>
    <col min="9741" max="9741" width="13.59765625" style="61" customWidth="1"/>
    <col min="9742" max="9985" width="9" style="61"/>
    <col min="9986" max="9986" width="9.1328125" style="61" customWidth="1"/>
    <col min="9987" max="9987" width="8.59765625" style="61" customWidth="1"/>
    <col min="9988" max="9994" width="4.59765625" style="61" customWidth="1"/>
    <col min="9995" max="9995" width="8.59765625" style="61" customWidth="1"/>
    <col min="9996" max="9996" width="6.59765625" style="61" customWidth="1"/>
    <col min="9997" max="9997" width="13.59765625" style="61" customWidth="1"/>
    <col min="9998" max="10241" width="9" style="61"/>
    <col min="10242" max="10242" width="9.1328125" style="61" customWidth="1"/>
    <col min="10243" max="10243" width="8.59765625" style="61" customWidth="1"/>
    <col min="10244" max="10250" width="4.59765625" style="61" customWidth="1"/>
    <col min="10251" max="10251" width="8.59765625" style="61" customWidth="1"/>
    <col min="10252" max="10252" width="6.59765625" style="61" customWidth="1"/>
    <col min="10253" max="10253" width="13.59765625" style="61" customWidth="1"/>
    <col min="10254" max="10497" width="9" style="61"/>
    <col min="10498" max="10498" width="9.1328125" style="61" customWidth="1"/>
    <col min="10499" max="10499" width="8.59765625" style="61" customWidth="1"/>
    <col min="10500" max="10506" width="4.59765625" style="61" customWidth="1"/>
    <col min="10507" max="10507" width="8.59765625" style="61" customWidth="1"/>
    <col min="10508" max="10508" width="6.59765625" style="61" customWidth="1"/>
    <col min="10509" max="10509" width="13.59765625" style="61" customWidth="1"/>
    <col min="10510" max="10753" width="9" style="61"/>
    <col min="10754" max="10754" width="9.1328125" style="61" customWidth="1"/>
    <col min="10755" max="10755" width="8.59765625" style="61" customWidth="1"/>
    <col min="10756" max="10762" width="4.59765625" style="61" customWidth="1"/>
    <col min="10763" max="10763" width="8.59765625" style="61" customWidth="1"/>
    <col min="10764" max="10764" width="6.59765625" style="61" customWidth="1"/>
    <col min="10765" max="10765" width="13.59765625" style="61" customWidth="1"/>
    <col min="10766" max="11009" width="9" style="61"/>
    <col min="11010" max="11010" width="9.1328125" style="61" customWidth="1"/>
    <col min="11011" max="11011" width="8.59765625" style="61" customWidth="1"/>
    <col min="11012" max="11018" width="4.59765625" style="61" customWidth="1"/>
    <col min="11019" max="11019" width="8.59765625" style="61" customWidth="1"/>
    <col min="11020" max="11020" width="6.59765625" style="61" customWidth="1"/>
    <col min="11021" max="11021" width="13.59765625" style="61" customWidth="1"/>
    <col min="11022" max="11265" width="9" style="61"/>
    <col min="11266" max="11266" width="9.1328125" style="61" customWidth="1"/>
    <col min="11267" max="11267" width="8.59765625" style="61" customWidth="1"/>
    <col min="11268" max="11274" width="4.59765625" style="61" customWidth="1"/>
    <col min="11275" max="11275" width="8.59765625" style="61" customWidth="1"/>
    <col min="11276" max="11276" width="6.59765625" style="61" customWidth="1"/>
    <col min="11277" max="11277" width="13.59765625" style="61" customWidth="1"/>
    <col min="11278" max="11521" width="9" style="61"/>
    <col min="11522" max="11522" width="9.1328125" style="61" customWidth="1"/>
    <col min="11523" max="11523" width="8.59765625" style="61" customWidth="1"/>
    <col min="11524" max="11530" width="4.59765625" style="61" customWidth="1"/>
    <col min="11531" max="11531" width="8.59765625" style="61" customWidth="1"/>
    <col min="11532" max="11532" width="6.59765625" style="61" customWidth="1"/>
    <col min="11533" max="11533" width="13.59765625" style="61" customWidth="1"/>
    <col min="11534" max="11777" width="9" style="61"/>
    <col min="11778" max="11778" width="9.1328125" style="61" customWidth="1"/>
    <col min="11779" max="11779" width="8.59765625" style="61" customWidth="1"/>
    <col min="11780" max="11786" width="4.59765625" style="61" customWidth="1"/>
    <col min="11787" max="11787" width="8.59765625" style="61" customWidth="1"/>
    <col min="11788" max="11788" width="6.59765625" style="61" customWidth="1"/>
    <col min="11789" max="11789" width="13.59765625" style="61" customWidth="1"/>
    <col min="11790" max="12033" width="9" style="61"/>
    <col min="12034" max="12034" width="9.1328125" style="61" customWidth="1"/>
    <col min="12035" max="12035" width="8.59765625" style="61" customWidth="1"/>
    <col min="12036" max="12042" width="4.59765625" style="61" customWidth="1"/>
    <col min="12043" max="12043" width="8.59765625" style="61" customWidth="1"/>
    <col min="12044" max="12044" width="6.59765625" style="61" customWidth="1"/>
    <col min="12045" max="12045" width="13.59765625" style="61" customWidth="1"/>
    <col min="12046" max="12289" width="9" style="61"/>
    <col min="12290" max="12290" width="9.1328125" style="61" customWidth="1"/>
    <col min="12291" max="12291" width="8.59765625" style="61" customWidth="1"/>
    <col min="12292" max="12298" width="4.59765625" style="61" customWidth="1"/>
    <col min="12299" max="12299" width="8.59765625" style="61" customWidth="1"/>
    <col min="12300" max="12300" width="6.59765625" style="61" customWidth="1"/>
    <col min="12301" max="12301" width="13.59765625" style="61" customWidth="1"/>
    <col min="12302" max="12545" width="9" style="61"/>
    <col min="12546" max="12546" width="9.1328125" style="61" customWidth="1"/>
    <col min="12547" max="12547" width="8.59765625" style="61" customWidth="1"/>
    <col min="12548" max="12554" width="4.59765625" style="61" customWidth="1"/>
    <col min="12555" max="12555" width="8.59765625" style="61" customWidth="1"/>
    <col min="12556" max="12556" width="6.59765625" style="61" customWidth="1"/>
    <col min="12557" max="12557" width="13.59765625" style="61" customWidth="1"/>
    <col min="12558" max="12801" width="9" style="61"/>
    <col min="12802" max="12802" width="9.1328125" style="61" customWidth="1"/>
    <col min="12803" max="12803" width="8.59765625" style="61" customWidth="1"/>
    <col min="12804" max="12810" width="4.59765625" style="61" customWidth="1"/>
    <col min="12811" max="12811" width="8.59765625" style="61" customWidth="1"/>
    <col min="12812" max="12812" width="6.59765625" style="61" customWidth="1"/>
    <col min="12813" max="12813" width="13.59765625" style="61" customWidth="1"/>
    <col min="12814" max="13057" width="9" style="61"/>
    <col min="13058" max="13058" width="9.1328125" style="61" customWidth="1"/>
    <col min="13059" max="13059" width="8.59765625" style="61" customWidth="1"/>
    <col min="13060" max="13066" width="4.59765625" style="61" customWidth="1"/>
    <col min="13067" max="13067" width="8.59765625" style="61" customWidth="1"/>
    <col min="13068" max="13068" width="6.59765625" style="61" customWidth="1"/>
    <col min="13069" max="13069" width="13.59765625" style="61" customWidth="1"/>
    <col min="13070" max="13313" width="9" style="61"/>
    <col min="13314" max="13314" width="9.1328125" style="61" customWidth="1"/>
    <col min="13315" max="13315" width="8.59765625" style="61" customWidth="1"/>
    <col min="13316" max="13322" width="4.59765625" style="61" customWidth="1"/>
    <col min="13323" max="13323" width="8.59765625" style="61" customWidth="1"/>
    <col min="13324" max="13324" width="6.59765625" style="61" customWidth="1"/>
    <col min="13325" max="13325" width="13.59765625" style="61" customWidth="1"/>
    <col min="13326" max="13569" width="9" style="61"/>
    <col min="13570" max="13570" width="9.1328125" style="61" customWidth="1"/>
    <col min="13571" max="13571" width="8.59765625" style="61" customWidth="1"/>
    <col min="13572" max="13578" width="4.59765625" style="61" customWidth="1"/>
    <col min="13579" max="13579" width="8.59765625" style="61" customWidth="1"/>
    <col min="13580" max="13580" width="6.59765625" style="61" customWidth="1"/>
    <col min="13581" max="13581" width="13.59765625" style="61" customWidth="1"/>
    <col min="13582" max="13825" width="9" style="61"/>
    <col min="13826" max="13826" width="9.1328125" style="61" customWidth="1"/>
    <col min="13827" max="13827" width="8.59765625" style="61" customWidth="1"/>
    <col min="13828" max="13834" width="4.59765625" style="61" customWidth="1"/>
    <col min="13835" max="13835" width="8.59765625" style="61" customWidth="1"/>
    <col min="13836" max="13836" width="6.59765625" style="61" customWidth="1"/>
    <col min="13837" max="13837" width="13.59765625" style="61" customWidth="1"/>
    <col min="13838" max="14081" width="9" style="61"/>
    <col min="14082" max="14082" width="9.1328125" style="61" customWidth="1"/>
    <col min="14083" max="14083" width="8.59765625" style="61" customWidth="1"/>
    <col min="14084" max="14090" width="4.59765625" style="61" customWidth="1"/>
    <col min="14091" max="14091" width="8.59765625" style="61" customWidth="1"/>
    <col min="14092" max="14092" width="6.59765625" style="61" customWidth="1"/>
    <col min="14093" max="14093" width="13.59765625" style="61" customWidth="1"/>
    <col min="14094" max="14337" width="9" style="61"/>
    <col min="14338" max="14338" width="9.1328125" style="61" customWidth="1"/>
    <col min="14339" max="14339" width="8.59765625" style="61" customWidth="1"/>
    <col min="14340" max="14346" width="4.59765625" style="61" customWidth="1"/>
    <col min="14347" max="14347" width="8.59765625" style="61" customWidth="1"/>
    <col min="14348" max="14348" width="6.59765625" style="61" customWidth="1"/>
    <col min="14349" max="14349" width="13.59765625" style="61" customWidth="1"/>
    <col min="14350" max="14593" width="9" style="61"/>
    <col min="14594" max="14594" width="9.1328125" style="61" customWidth="1"/>
    <col min="14595" max="14595" width="8.59765625" style="61" customWidth="1"/>
    <col min="14596" max="14602" width="4.59765625" style="61" customWidth="1"/>
    <col min="14603" max="14603" width="8.59765625" style="61" customWidth="1"/>
    <col min="14604" max="14604" width="6.59765625" style="61" customWidth="1"/>
    <col min="14605" max="14605" width="13.59765625" style="61" customWidth="1"/>
    <col min="14606" max="14849" width="9" style="61"/>
    <col min="14850" max="14850" width="9.1328125" style="61" customWidth="1"/>
    <col min="14851" max="14851" width="8.59765625" style="61" customWidth="1"/>
    <col min="14852" max="14858" width="4.59765625" style="61" customWidth="1"/>
    <col min="14859" max="14859" width="8.59765625" style="61" customWidth="1"/>
    <col min="14860" max="14860" width="6.59765625" style="61" customWidth="1"/>
    <col min="14861" max="14861" width="13.59765625" style="61" customWidth="1"/>
    <col min="14862" max="15105" width="9" style="61"/>
    <col min="15106" max="15106" width="9.1328125" style="61" customWidth="1"/>
    <col min="15107" max="15107" width="8.59765625" style="61" customWidth="1"/>
    <col min="15108" max="15114" width="4.59765625" style="61" customWidth="1"/>
    <col min="15115" max="15115" width="8.59765625" style="61" customWidth="1"/>
    <col min="15116" max="15116" width="6.59765625" style="61" customWidth="1"/>
    <col min="15117" max="15117" width="13.59765625" style="61" customWidth="1"/>
    <col min="15118" max="15361" width="9" style="61"/>
    <col min="15362" max="15362" width="9.1328125" style="61" customWidth="1"/>
    <col min="15363" max="15363" width="8.59765625" style="61" customWidth="1"/>
    <col min="15364" max="15370" width="4.59765625" style="61" customWidth="1"/>
    <col min="15371" max="15371" width="8.59765625" style="61" customWidth="1"/>
    <col min="15372" max="15372" width="6.59765625" style="61" customWidth="1"/>
    <col min="15373" max="15373" width="13.59765625" style="61" customWidth="1"/>
    <col min="15374" max="15617" width="9" style="61"/>
    <col min="15618" max="15618" width="9.1328125" style="61" customWidth="1"/>
    <col min="15619" max="15619" width="8.59765625" style="61" customWidth="1"/>
    <col min="15620" max="15626" width="4.59765625" style="61" customWidth="1"/>
    <col min="15627" max="15627" width="8.59765625" style="61" customWidth="1"/>
    <col min="15628" max="15628" width="6.59765625" style="61" customWidth="1"/>
    <col min="15629" max="15629" width="13.59765625" style="61" customWidth="1"/>
    <col min="15630" max="15873" width="9" style="61"/>
    <col min="15874" max="15874" width="9.1328125" style="61" customWidth="1"/>
    <col min="15875" max="15875" width="8.59765625" style="61" customWidth="1"/>
    <col min="15876" max="15882" width="4.59765625" style="61" customWidth="1"/>
    <col min="15883" max="15883" width="8.59765625" style="61" customWidth="1"/>
    <col min="15884" max="15884" width="6.59765625" style="61" customWidth="1"/>
    <col min="15885" max="15885" width="13.59765625" style="61" customWidth="1"/>
    <col min="15886" max="16129" width="9" style="61"/>
    <col min="16130" max="16130" width="9.1328125" style="61" customWidth="1"/>
    <col min="16131" max="16131" width="8.59765625" style="61" customWidth="1"/>
    <col min="16132" max="16138" width="4.59765625" style="61" customWidth="1"/>
    <col min="16139" max="16139" width="8.59765625" style="61" customWidth="1"/>
    <col min="16140" max="16140" width="6.59765625" style="61" customWidth="1"/>
    <col min="16141" max="16141" width="13.59765625" style="61" customWidth="1"/>
    <col min="16142" max="16384" width="9" style="61"/>
  </cols>
  <sheetData>
    <row r="2" spans="2:18" ht="24.95" customHeight="1" x14ac:dyDescent="0.25">
      <c r="B2" s="296" t="s">
        <v>39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O2" s="62"/>
      <c r="P2" s="62"/>
      <c r="Q2" s="62"/>
      <c r="R2" s="62"/>
    </row>
    <row r="3" spans="2:18" ht="24.95" customHeight="1" x14ac:dyDescent="0.25">
      <c r="B3" s="63"/>
      <c r="C3" s="63"/>
      <c r="D3" s="63"/>
      <c r="E3" s="63"/>
      <c r="F3" s="63"/>
      <c r="G3" s="64"/>
      <c r="H3" s="64"/>
      <c r="I3" s="65"/>
      <c r="J3" s="65"/>
      <c r="K3" s="66"/>
      <c r="L3" s="65"/>
      <c r="M3" s="65"/>
      <c r="O3" s="62"/>
      <c r="P3" s="62"/>
      <c r="Q3" s="62"/>
      <c r="R3" s="62"/>
    </row>
    <row r="4" spans="2:18" ht="24.95" customHeight="1" x14ac:dyDescent="0.25">
      <c r="B4" s="67" t="s">
        <v>81</v>
      </c>
      <c r="C4" s="297" t="s">
        <v>56</v>
      </c>
      <c r="D4" s="298"/>
      <c r="E4" s="298"/>
      <c r="F4" s="299"/>
      <c r="G4" s="64"/>
      <c r="H4" s="64"/>
      <c r="I4" s="65"/>
      <c r="J4" s="65"/>
      <c r="K4" s="65"/>
      <c r="L4" s="65"/>
      <c r="M4" s="65"/>
      <c r="O4" s="62"/>
      <c r="P4" s="62"/>
      <c r="Q4" s="62"/>
      <c r="R4" s="62"/>
    </row>
    <row r="5" spans="2:18" ht="24.95" customHeight="1" x14ac:dyDescent="0.25">
      <c r="B5" s="68" t="s">
        <v>40</v>
      </c>
      <c r="C5" s="69"/>
      <c r="D5" s="70" t="s">
        <v>41</v>
      </c>
      <c r="E5" s="300"/>
      <c r="F5" s="300"/>
      <c r="G5" s="71" t="s">
        <v>42</v>
      </c>
      <c r="H5" s="294" t="s">
        <v>43</v>
      </c>
      <c r="I5" s="295"/>
      <c r="J5" s="291"/>
      <c r="K5" s="292"/>
      <c r="L5" s="292"/>
      <c r="M5" s="293"/>
    </row>
    <row r="6" spans="2:18" ht="24.95" customHeight="1" x14ac:dyDescent="0.25">
      <c r="B6" s="68" t="s">
        <v>44</v>
      </c>
      <c r="C6" s="291"/>
      <c r="D6" s="292"/>
      <c r="E6" s="292"/>
      <c r="F6" s="292"/>
      <c r="G6" s="293"/>
      <c r="H6" s="294" t="s">
        <v>45</v>
      </c>
      <c r="I6" s="295"/>
      <c r="J6" s="291"/>
      <c r="K6" s="292"/>
      <c r="L6" s="292"/>
      <c r="M6" s="293"/>
    </row>
    <row r="7" spans="2:18" ht="24.95" customHeight="1" x14ac:dyDescent="0.25">
      <c r="B7" s="72" t="s">
        <v>46</v>
      </c>
      <c r="C7" s="301"/>
      <c r="D7" s="302"/>
      <c r="E7" s="302"/>
      <c r="F7" s="302"/>
      <c r="G7" s="302"/>
      <c r="H7" s="303" t="s">
        <v>47</v>
      </c>
      <c r="I7" s="304"/>
      <c r="J7" s="301"/>
      <c r="K7" s="302"/>
      <c r="L7" s="302"/>
      <c r="M7" s="305"/>
    </row>
    <row r="8" spans="2:18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2:18" x14ac:dyDescent="0.25">
      <c r="B9" s="74" t="s">
        <v>48</v>
      </c>
      <c r="C9" s="306" t="s">
        <v>0</v>
      </c>
      <c r="D9" s="307"/>
      <c r="E9" s="307"/>
      <c r="F9" s="75"/>
      <c r="G9" s="75" t="s">
        <v>49</v>
      </c>
      <c r="H9" s="75"/>
      <c r="I9" s="307" t="s">
        <v>0</v>
      </c>
      <c r="J9" s="307"/>
      <c r="K9" s="308"/>
      <c r="L9" s="306" t="s">
        <v>50</v>
      </c>
      <c r="M9" s="308"/>
    </row>
    <row r="10" spans="2:18" ht="26.1" customHeight="1" x14ac:dyDescent="0.25">
      <c r="B10" s="76" t="s">
        <v>57</v>
      </c>
      <c r="C10" s="309"/>
      <c r="D10" s="310"/>
      <c r="E10" s="310"/>
      <c r="F10" s="77"/>
      <c r="G10" s="77" t="s">
        <v>58</v>
      </c>
      <c r="H10" s="77"/>
      <c r="I10" s="310"/>
      <c r="J10" s="310"/>
      <c r="K10" s="311"/>
      <c r="L10" s="74" t="s">
        <v>51</v>
      </c>
      <c r="M10" s="78"/>
      <c r="O10" s="79"/>
    </row>
    <row r="11" spans="2:18" ht="12.95" customHeight="1" x14ac:dyDescent="0.25">
      <c r="B11" s="312">
        <v>0.375</v>
      </c>
      <c r="C11" s="80"/>
      <c r="D11" s="314">
        <f>F11+F12</f>
        <v>0</v>
      </c>
      <c r="E11" s="316" t="s">
        <v>59</v>
      </c>
      <c r="F11" s="81"/>
      <c r="G11" s="81" t="s">
        <v>60</v>
      </c>
      <c r="H11" s="81"/>
      <c r="I11" s="316" t="s">
        <v>61</v>
      </c>
      <c r="J11" s="314">
        <f>H11+H12</f>
        <v>0</v>
      </c>
      <c r="K11" s="82"/>
      <c r="L11" s="318" t="s">
        <v>52</v>
      </c>
      <c r="M11" s="320"/>
      <c r="O11" s="83"/>
    </row>
    <row r="12" spans="2:18" ht="12.95" customHeight="1" x14ac:dyDescent="0.25">
      <c r="B12" s="313"/>
      <c r="C12" s="84"/>
      <c r="D12" s="315"/>
      <c r="E12" s="317"/>
      <c r="F12" s="85"/>
      <c r="G12" s="85" t="s">
        <v>60</v>
      </c>
      <c r="H12" s="85"/>
      <c r="I12" s="317"/>
      <c r="J12" s="315"/>
      <c r="K12" s="86"/>
      <c r="L12" s="319"/>
      <c r="M12" s="321"/>
      <c r="O12" s="87"/>
    </row>
    <row r="13" spans="2:18" ht="26.1" customHeight="1" x14ac:dyDescent="0.25">
      <c r="B13" s="76" t="s">
        <v>62</v>
      </c>
      <c r="C13" s="309"/>
      <c r="D13" s="310"/>
      <c r="E13" s="310"/>
      <c r="F13" s="77"/>
      <c r="G13" s="77" t="s">
        <v>58</v>
      </c>
      <c r="H13" s="77"/>
      <c r="I13" s="310"/>
      <c r="J13" s="310"/>
      <c r="K13" s="311"/>
      <c r="L13" s="74" t="s">
        <v>51</v>
      </c>
      <c r="M13" s="78"/>
      <c r="O13" s="88"/>
    </row>
    <row r="14" spans="2:18" ht="12.95" customHeight="1" x14ac:dyDescent="0.25">
      <c r="B14" s="312">
        <v>0.40972222222222227</v>
      </c>
      <c r="C14" s="80"/>
      <c r="D14" s="314">
        <f>F14+F15</f>
        <v>0</v>
      </c>
      <c r="E14" s="316" t="s">
        <v>59</v>
      </c>
      <c r="F14" s="81"/>
      <c r="G14" s="81" t="s">
        <v>60</v>
      </c>
      <c r="H14" s="81"/>
      <c r="I14" s="316" t="s">
        <v>61</v>
      </c>
      <c r="J14" s="314">
        <f>H14+H15</f>
        <v>0</v>
      </c>
      <c r="K14" s="82"/>
      <c r="L14" s="318" t="s">
        <v>52</v>
      </c>
      <c r="M14" s="320"/>
      <c r="O14" s="89"/>
    </row>
    <row r="15" spans="2:18" ht="12.95" customHeight="1" x14ac:dyDescent="0.25">
      <c r="B15" s="313"/>
      <c r="C15" s="84"/>
      <c r="D15" s="315"/>
      <c r="E15" s="317"/>
      <c r="F15" s="85"/>
      <c r="G15" s="85" t="s">
        <v>60</v>
      </c>
      <c r="H15" s="85"/>
      <c r="I15" s="317"/>
      <c r="J15" s="315"/>
      <c r="K15" s="86"/>
      <c r="L15" s="319"/>
      <c r="M15" s="321"/>
      <c r="O15" s="90"/>
    </row>
    <row r="16" spans="2:18" ht="26.1" customHeight="1" x14ac:dyDescent="0.25">
      <c r="B16" s="76" t="s">
        <v>63</v>
      </c>
      <c r="C16" s="309"/>
      <c r="D16" s="310"/>
      <c r="E16" s="310"/>
      <c r="F16" s="77"/>
      <c r="G16" s="77" t="s">
        <v>58</v>
      </c>
      <c r="H16" s="77"/>
      <c r="I16" s="310"/>
      <c r="J16" s="310"/>
      <c r="K16" s="311"/>
      <c r="L16" s="74" t="s">
        <v>51</v>
      </c>
      <c r="M16" s="78"/>
      <c r="O16" s="91"/>
    </row>
    <row r="17" spans="2:15" ht="12.95" customHeight="1" x14ac:dyDescent="0.25">
      <c r="B17" s="312">
        <v>0.45833333333333331</v>
      </c>
      <c r="C17" s="80"/>
      <c r="D17" s="314">
        <f>F17+F18</f>
        <v>0</v>
      </c>
      <c r="E17" s="316" t="s">
        <v>59</v>
      </c>
      <c r="F17" s="81"/>
      <c r="G17" s="81" t="s">
        <v>60</v>
      </c>
      <c r="H17" s="81"/>
      <c r="I17" s="316" t="s">
        <v>61</v>
      </c>
      <c r="J17" s="314">
        <f>H17+H18</f>
        <v>0</v>
      </c>
      <c r="K17" s="82"/>
      <c r="L17" s="318" t="s">
        <v>52</v>
      </c>
      <c r="M17" s="320"/>
      <c r="O17" s="92"/>
    </row>
    <row r="18" spans="2:15" ht="12.95" customHeight="1" x14ac:dyDescent="0.25">
      <c r="B18" s="313"/>
      <c r="C18" s="84"/>
      <c r="D18" s="315"/>
      <c r="E18" s="317"/>
      <c r="F18" s="85"/>
      <c r="G18" s="85" t="s">
        <v>60</v>
      </c>
      <c r="H18" s="85"/>
      <c r="I18" s="317"/>
      <c r="J18" s="315"/>
      <c r="K18" s="86"/>
      <c r="L18" s="319"/>
      <c r="M18" s="321"/>
      <c r="O18" s="93"/>
    </row>
    <row r="19" spans="2:15" ht="26.1" customHeight="1" x14ac:dyDescent="0.25">
      <c r="B19" s="76" t="s">
        <v>64</v>
      </c>
      <c r="C19" s="309"/>
      <c r="D19" s="310"/>
      <c r="E19" s="310"/>
      <c r="F19" s="77"/>
      <c r="G19" s="77" t="s">
        <v>58</v>
      </c>
      <c r="H19" s="77"/>
      <c r="I19" s="310"/>
      <c r="J19" s="310"/>
      <c r="K19" s="311"/>
      <c r="L19" s="74" t="s">
        <v>51</v>
      </c>
      <c r="M19" s="78"/>
      <c r="O19" s="93"/>
    </row>
    <row r="20" spans="2:15" ht="12.95" customHeight="1" x14ac:dyDescent="0.25">
      <c r="B20" s="312">
        <v>0.49305555555555558</v>
      </c>
      <c r="C20" s="80"/>
      <c r="D20" s="314">
        <f>F20+F21</f>
        <v>0</v>
      </c>
      <c r="E20" s="316" t="s">
        <v>59</v>
      </c>
      <c r="F20" s="81"/>
      <c r="G20" s="81" t="s">
        <v>60</v>
      </c>
      <c r="H20" s="81"/>
      <c r="I20" s="316" t="s">
        <v>61</v>
      </c>
      <c r="J20" s="314">
        <f>H20+H21</f>
        <v>0</v>
      </c>
      <c r="K20" s="82"/>
      <c r="L20" s="318" t="s">
        <v>52</v>
      </c>
      <c r="M20" s="320"/>
      <c r="O20" s="93"/>
    </row>
    <row r="21" spans="2:15" ht="12.95" customHeight="1" x14ac:dyDescent="0.25">
      <c r="B21" s="313"/>
      <c r="C21" s="84"/>
      <c r="D21" s="315"/>
      <c r="E21" s="317"/>
      <c r="F21" s="85"/>
      <c r="G21" s="85" t="s">
        <v>60</v>
      </c>
      <c r="H21" s="85"/>
      <c r="I21" s="317"/>
      <c r="J21" s="315"/>
      <c r="K21" s="86"/>
      <c r="L21" s="319"/>
      <c r="M21" s="321"/>
    </row>
    <row r="22" spans="2:15" ht="26.1" customHeight="1" x14ac:dyDescent="0.25">
      <c r="B22" s="76" t="s">
        <v>65</v>
      </c>
      <c r="C22" s="309"/>
      <c r="D22" s="310"/>
      <c r="E22" s="310"/>
      <c r="F22" s="77"/>
      <c r="G22" s="77" t="s">
        <v>58</v>
      </c>
      <c r="H22" s="77"/>
      <c r="I22" s="310"/>
      <c r="J22" s="310"/>
      <c r="K22" s="311"/>
      <c r="L22" s="74" t="s">
        <v>51</v>
      </c>
      <c r="M22" s="78"/>
    </row>
    <row r="23" spans="2:15" ht="12.95" customHeight="1" x14ac:dyDescent="0.25">
      <c r="B23" s="312"/>
      <c r="C23" s="80"/>
      <c r="D23" s="314">
        <f>F23+F24</f>
        <v>0</v>
      </c>
      <c r="E23" s="316" t="s">
        <v>59</v>
      </c>
      <c r="F23" s="81"/>
      <c r="G23" s="81" t="s">
        <v>60</v>
      </c>
      <c r="H23" s="81"/>
      <c r="I23" s="316" t="s">
        <v>61</v>
      </c>
      <c r="J23" s="314">
        <f>H23+H24</f>
        <v>0</v>
      </c>
      <c r="K23" s="82"/>
      <c r="L23" s="318" t="s">
        <v>52</v>
      </c>
      <c r="M23" s="320"/>
    </row>
    <row r="24" spans="2:15" ht="12.95" customHeight="1" x14ac:dyDescent="0.25">
      <c r="B24" s="313"/>
      <c r="C24" s="84"/>
      <c r="D24" s="315"/>
      <c r="E24" s="317"/>
      <c r="F24" s="85"/>
      <c r="G24" s="85" t="s">
        <v>60</v>
      </c>
      <c r="H24" s="85"/>
      <c r="I24" s="317"/>
      <c r="J24" s="315"/>
      <c r="K24" s="86"/>
      <c r="L24" s="319"/>
      <c r="M24" s="321"/>
    </row>
    <row r="25" spans="2:15" ht="26.1" customHeight="1" x14ac:dyDescent="0.25">
      <c r="B25" s="76" t="s">
        <v>66</v>
      </c>
      <c r="C25" s="309"/>
      <c r="D25" s="310"/>
      <c r="E25" s="310"/>
      <c r="F25" s="77"/>
      <c r="G25" s="77" t="s">
        <v>58</v>
      </c>
      <c r="H25" s="77"/>
      <c r="I25" s="310"/>
      <c r="J25" s="310"/>
      <c r="K25" s="311"/>
      <c r="L25" s="74" t="s">
        <v>51</v>
      </c>
      <c r="M25" s="78"/>
    </row>
    <row r="26" spans="2:15" ht="12.95" customHeight="1" x14ac:dyDescent="0.25">
      <c r="B26" s="312"/>
      <c r="C26" s="80"/>
      <c r="D26" s="314">
        <f>F26+F27</f>
        <v>0</v>
      </c>
      <c r="E26" s="316" t="s">
        <v>59</v>
      </c>
      <c r="F26" s="81"/>
      <c r="G26" s="81" t="s">
        <v>60</v>
      </c>
      <c r="H26" s="81"/>
      <c r="I26" s="316" t="s">
        <v>61</v>
      </c>
      <c r="J26" s="314">
        <f>H26+H27</f>
        <v>0</v>
      </c>
      <c r="K26" s="94"/>
      <c r="L26" s="318" t="s">
        <v>52</v>
      </c>
      <c r="M26" s="320"/>
    </row>
    <row r="27" spans="2:15" ht="12.95" customHeight="1" x14ac:dyDescent="0.25">
      <c r="B27" s="313"/>
      <c r="C27" s="84"/>
      <c r="D27" s="315"/>
      <c r="E27" s="317"/>
      <c r="F27" s="85"/>
      <c r="G27" s="85" t="s">
        <v>60</v>
      </c>
      <c r="H27" s="85"/>
      <c r="I27" s="317"/>
      <c r="J27" s="315"/>
      <c r="K27" s="86"/>
      <c r="L27" s="319"/>
      <c r="M27" s="321"/>
    </row>
    <row r="28" spans="2:15" ht="26.1" customHeight="1" x14ac:dyDescent="0.25">
      <c r="B28" s="95" t="s">
        <v>67</v>
      </c>
      <c r="C28" s="322"/>
      <c r="D28" s="323"/>
      <c r="E28" s="323"/>
      <c r="F28" s="324" t="s">
        <v>68</v>
      </c>
      <c r="G28" s="325"/>
      <c r="H28" s="324"/>
      <c r="I28" s="323"/>
      <c r="J28" s="323"/>
      <c r="K28" s="326"/>
      <c r="L28" s="96" t="s">
        <v>51</v>
      </c>
      <c r="M28" s="327"/>
    </row>
    <row r="29" spans="2:15" ht="12.95" customHeight="1" x14ac:dyDescent="0.25">
      <c r="B29" s="330"/>
      <c r="C29" s="97"/>
      <c r="D29" s="332">
        <f>F29+F30</f>
        <v>0</v>
      </c>
      <c r="E29" s="334" t="s">
        <v>59</v>
      </c>
      <c r="F29" s="98"/>
      <c r="G29" s="98" t="s">
        <v>60</v>
      </c>
      <c r="H29" s="98"/>
      <c r="I29" s="334" t="s">
        <v>61</v>
      </c>
      <c r="J29" s="332">
        <f>H29+H30</f>
        <v>0</v>
      </c>
      <c r="K29" s="99"/>
      <c r="L29" s="336" t="s">
        <v>52</v>
      </c>
      <c r="M29" s="328"/>
    </row>
    <row r="30" spans="2:15" ht="12.95" customHeight="1" x14ac:dyDescent="0.25">
      <c r="B30" s="331"/>
      <c r="C30" s="100"/>
      <c r="D30" s="333"/>
      <c r="E30" s="335"/>
      <c r="F30" s="101"/>
      <c r="G30" s="101" t="s">
        <v>60</v>
      </c>
      <c r="H30" s="101"/>
      <c r="I30" s="335"/>
      <c r="J30" s="333"/>
      <c r="K30" s="102"/>
      <c r="L30" s="337"/>
      <c r="M30" s="329"/>
    </row>
    <row r="31" spans="2:15" ht="26.1" customHeight="1" x14ac:dyDescent="0.25">
      <c r="B31" s="95" t="s">
        <v>69</v>
      </c>
      <c r="C31" s="322"/>
      <c r="D31" s="323"/>
      <c r="E31" s="323"/>
      <c r="F31" s="324" t="s">
        <v>68</v>
      </c>
      <c r="G31" s="325"/>
      <c r="H31" s="324"/>
      <c r="I31" s="323"/>
      <c r="J31" s="323"/>
      <c r="K31" s="326"/>
      <c r="L31" s="96" t="s">
        <v>51</v>
      </c>
      <c r="M31" s="327"/>
    </row>
    <row r="32" spans="2:15" ht="12.95" customHeight="1" x14ac:dyDescent="0.25">
      <c r="B32" s="330"/>
      <c r="C32" s="97"/>
      <c r="D32" s="332">
        <f>F32+F33</f>
        <v>0</v>
      </c>
      <c r="E32" s="334" t="s">
        <v>59</v>
      </c>
      <c r="F32" s="98"/>
      <c r="G32" s="98" t="s">
        <v>60</v>
      </c>
      <c r="H32" s="98"/>
      <c r="I32" s="334" t="s">
        <v>61</v>
      </c>
      <c r="J32" s="332">
        <f>H32+H33</f>
        <v>0</v>
      </c>
      <c r="K32" s="99"/>
      <c r="L32" s="336" t="s">
        <v>52</v>
      </c>
      <c r="M32" s="328"/>
    </row>
    <row r="33" spans="2:13" ht="12.95" customHeight="1" x14ac:dyDescent="0.25">
      <c r="B33" s="331"/>
      <c r="C33" s="100"/>
      <c r="D33" s="333"/>
      <c r="E33" s="335"/>
      <c r="F33" s="101"/>
      <c r="G33" s="101" t="s">
        <v>60</v>
      </c>
      <c r="H33" s="101"/>
      <c r="I33" s="335"/>
      <c r="J33" s="333"/>
      <c r="K33" s="102"/>
      <c r="L33" s="337"/>
      <c r="M33" s="329"/>
    </row>
    <row r="34" spans="2:13" ht="25.5" customHeight="1" x14ac:dyDescent="0.25">
      <c r="B34" s="95" t="s">
        <v>70</v>
      </c>
      <c r="C34" s="322"/>
      <c r="D34" s="323"/>
      <c r="E34" s="323"/>
      <c r="F34" s="324" t="s">
        <v>68</v>
      </c>
      <c r="G34" s="325"/>
      <c r="H34" s="324"/>
      <c r="I34" s="323"/>
      <c r="J34" s="323"/>
      <c r="K34" s="326"/>
      <c r="L34" s="96" t="s">
        <v>51</v>
      </c>
      <c r="M34" s="327"/>
    </row>
    <row r="35" spans="2:13" ht="12.95" customHeight="1" x14ac:dyDescent="0.25">
      <c r="B35" s="330"/>
      <c r="C35" s="97"/>
      <c r="D35" s="332">
        <f>F35+F36</f>
        <v>0</v>
      </c>
      <c r="E35" s="334" t="s">
        <v>59</v>
      </c>
      <c r="F35" s="98"/>
      <c r="G35" s="98" t="s">
        <v>60</v>
      </c>
      <c r="H35" s="98"/>
      <c r="I35" s="334" t="s">
        <v>61</v>
      </c>
      <c r="J35" s="332">
        <f>H35+H36</f>
        <v>0</v>
      </c>
      <c r="K35" s="99"/>
      <c r="L35" s="336" t="s">
        <v>52</v>
      </c>
      <c r="M35" s="328"/>
    </row>
    <row r="36" spans="2:13" ht="12.95" customHeight="1" x14ac:dyDescent="0.25">
      <c r="B36" s="331"/>
      <c r="C36" s="100"/>
      <c r="D36" s="333"/>
      <c r="E36" s="335"/>
      <c r="F36" s="101"/>
      <c r="G36" s="101" t="s">
        <v>60</v>
      </c>
      <c r="H36" s="101"/>
      <c r="I36" s="335"/>
      <c r="J36" s="333"/>
      <c r="K36" s="102"/>
      <c r="L36" s="337"/>
      <c r="M36" s="329"/>
    </row>
    <row r="37" spans="2:13" x14ac:dyDescent="0.25">
      <c r="B37" s="103"/>
      <c r="C37" s="103"/>
      <c r="D37" s="103"/>
      <c r="E37" s="103"/>
      <c r="F37" s="103"/>
      <c r="G37" s="104"/>
      <c r="H37" s="104"/>
      <c r="I37" s="103"/>
      <c r="J37" s="103"/>
      <c r="K37" s="103"/>
      <c r="L37" s="103"/>
      <c r="M37" s="103"/>
    </row>
    <row r="38" spans="2:13" ht="20.100000000000001" customHeight="1" x14ac:dyDescent="0.25">
      <c r="B38" s="105" t="s">
        <v>53</v>
      </c>
      <c r="F38" s="106"/>
      <c r="J38" s="103"/>
      <c r="K38" s="103"/>
      <c r="L38" s="103"/>
      <c r="M38" s="103"/>
    </row>
    <row r="39" spans="2:13" ht="20.100000000000001" customHeight="1" x14ac:dyDescent="0.25">
      <c r="B39" s="105" t="s">
        <v>54</v>
      </c>
      <c r="F39" s="106"/>
      <c r="J39" s="103"/>
      <c r="K39" s="103"/>
      <c r="L39" s="103"/>
      <c r="M39" s="103"/>
    </row>
    <row r="40" spans="2:13" ht="20.100000000000001" customHeight="1" x14ac:dyDescent="0.25">
      <c r="B40" s="105" t="s">
        <v>55</v>
      </c>
      <c r="F40" s="106"/>
      <c r="J40" s="103"/>
      <c r="K40" s="103"/>
      <c r="L40" s="103"/>
      <c r="M40" s="103"/>
    </row>
  </sheetData>
  <mergeCells count="98">
    <mergeCell ref="C34:E34"/>
    <mergeCell ref="F34:H34"/>
    <mergeCell ref="I34:K34"/>
    <mergeCell ref="M34:M36"/>
    <mergeCell ref="B35:B36"/>
    <mergeCell ref="D35:D36"/>
    <mergeCell ref="E35:E36"/>
    <mergeCell ref="I35:I36"/>
    <mergeCell ref="J35:J36"/>
    <mergeCell ref="L35:L36"/>
    <mergeCell ref="C31:E31"/>
    <mergeCell ref="F31:H31"/>
    <mergeCell ref="I31:K31"/>
    <mergeCell ref="M31:M33"/>
    <mergeCell ref="B32:B33"/>
    <mergeCell ref="D32:D33"/>
    <mergeCell ref="E32:E33"/>
    <mergeCell ref="I32:I33"/>
    <mergeCell ref="J32:J33"/>
    <mergeCell ref="L32:L33"/>
    <mergeCell ref="C28:E28"/>
    <mergeCell ref="F28:H28"/>
    <mergeCell ref="I28:K28"/>
    <mergeCell ref="M28:M30"/>
    <mergeCell ref="B29:B30"/>
    <mergeCell ref="D29:D30"/>
    <mergeCell ref="E29:E30"/>
    <mergeCell ref="I29:I30"/>
    <mergeCell ref="J29:J30"/>
    <mergeCell ref="L29:L30"/>
    <mergeCell ref="L23:L24"/>
    <mergeCell ref="M23:M24"/>
    <mergeCell ref="C25:E25"/>
    <mergeCell ref="I25:K25"/>
    <mergeCell ref="B26:B27"/>
    <mergeCell ref="D26:D27"/>
    <mergeCell ref="E26:E27"/>
    <mergeCell ref="I26:I27"/>
    <mergeCell ref="J26:J27"/>
    <mergeCell ref="L26:L27"/>
    <mergeCell ref="M26:M27"/>
    <mergeCell ref="C22:E22"/>
    <mergeCell ref="I22:K22"/>
    <mergeCell ref="B23:B24"/>
    <mergeCell ref="D23:D24"/>
    <mergeCell ref="E23:E24"/>
    <mergeCell ref="I23:I24"/>
    <mergeCell ref="J23:J24"/>
    <mergeCell ref="L17:L18"/>
    <mergeCell ref="M17:M18"/>
    <mergeCell ref="C19:E19"/>
    <mergeCell ref="I19:K19"/>
    <mergeCell ref="B20:B21"/>
    <mergeCell ref="D20:D21"/>
    <mergeCell ref="E20:E21"/>
    <mergeCell ref="I20:I21"/>
    <mergeCell ref="J20:J21"/>
    <mergeCell ref="L20:L21"/>
    <mergeCell ref="M20:M21"/>
    <mergeCell ref="C16:E16"/>
    <mergeCell ref="I16:K16"/>
    <mergeCell ref="B17:B18"/>
    <mergeCell ref="D17:D18"/>
    <mergeCell ref="E17:E18"/>
    <mergeCell ref="I17:I18"/>
    <mergeCell ref="J17:J18"/>
    <mergeCell ref="L11:L12"/>
    <mergeCell ref="M11:M12"/>
    <mergeCell ref="C13:E13"/>
    <mergeCell ref="I13:K13"/>
    <mergeCell ref="B14:B15"/>
    <mergeCell ref="D14:D15"/>
    <mergeCell ref="E14:E15"/>
    <mergeCell ref="I14:I15"/>
    <mergeCell ref="J14:J15"/>
    <mergeCell ref="L14:L15"/>
    <mergeCell ref="M14:M15"/>
    <mergeCell ref="C10:E10"/>
    <mergeCell ref="I10:K10"/>
    <mergeCell ref="B11:B12"/>
    <mergeCell ref="D11:D12"/>
    <mergeCell ref="E11:E12"/>
    <mergeCell ref="I11:I12"/>
    <mergeCell ref="J11:J12"/>
    <mergeCell ref="C7:G7"/>
    <mergeCell ref="H7:I7"/>
    <mergeCell ref="J7:M7"/>
    <mergeCell ref="C9:E9"/>
    <mergeCell ref="I9:K9"/>
    <mergeCell ref="L9:M9"/>
    <mergeCell ref="C6:G6"/>
    <mergeCell ref="H6:I6"/>
    <mergeCell ref="J6:M6"/>
    <mergeCell ref="B2:M2"/>
    <mergeCell ref="C4:F4"/>
    <mergeCell ref="E5:F5"/>
    <mergeCell ref="H5:I5"/>
    <mergeCell ref="J5:M5"/>
  </mergeCells>
  <phoneticPr fontId="3"/>
  <pageMargins left="0.46" right="0.38" top="0.52" bottom="0.44" header="0.2" footer="0.2800000000000000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40283-0A73-46F8-9722-969FC339B120}">
  <dimension ref="A1:L29"/>
  <sheetViews>
    <sheetView view="pageBreakPreview" zoomScale="70" zoomScaleNormal="100" zoomScaleSheetLayoutView="70" workbookViewId="0">
      <selection activeCell="F15" sqref="F15"/>
    </sheetView>
  </sheetViews>
  <sheetFormatPr defaultColWidth="10.59765625" defaultRowHeight="39.950000000000003" customHeight="1" x14ac:dyDescent="0.25"/>
  <cols>
    <col min="1" max="16384" width="10.59765625" style="154"/>
  </cols>
  <sheetData>
    <row r="1" spans="1:12" ht="39.950000000000003" customHeight="1" x14ac:dyDescent="0.25">
      <c r="A1" s="339" t="s">
        <v>97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12" ht="39.950000000000003" customHeight="1" x14ac:dyDescent="0.25">
      <c r="A2" s="338" t="s">
        <v>98</v>
      </c>
      <c r="B2" s="338"/>
      <c r="C2" s="340" t="s">
        <v>126</v>
      </c>
      <c r="D2" s="340"/>
      <c r="E2" s="340"/>
      <c r="F2" s="340"/>
      <c r="G2" s="341" t="s">
        <v>99</v>
      </c>
      <c r="H2" s="341"/>
      <c r="I2" s="342" t="s">
        <v>100</v>
      </c>
      <c r="J2" s="342"/>
      <c r="K2" s="342"/>
      <c r="L2" s="342"/>
    </row>
    <row r="3" spans="1:12" ht="39.950000000000003" customHeight="1" x14ac:dyDescent="0.25">
      <c r="A3" s="338" t="s">
        <v>101</v>
      </c>
      <c r="B3" s="338"/>
      <c r="C3" s="155">
        <v>2021</v>
      </c>
      <c r="D3" s="154" t="s">
        <v>102</v>
      </c>
      <c r="E3" s="155"/>
      <c r="F3" s="154" t="s">
        <v>89</v>
      </c>
      <c r="G3" s="155"/>
      <c r="H3" s="154" t="s">
        <v>91</v>
      </c>
      <c r="I3" s="155"/>
      <c r="J3" s="154" t="s">
        <v>103</v>
      </c>
      <c r="K3" s="155"/>
      <c r="L3" s="154" t="s">
        <v>104</v>
      </c>
    </row>
    <row r="4" spans="1:12" ht="39.950000000000003" customHeight="1" x14ac:dyDescent="0.25">
      <c r="A4" s="338" t="s">
        <v>105</v>
      </c>
      <c r="B4" s="338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1:12" ht="39.950000000000003" customHeight="1" x14ac:dyDescent="0.25">
      <c r="A5" s="338" t="s">
        <v>106</v>
      </c>
      <c r="B5" s="338"/>
      <c r="C5" s="342"/>
      <c r="D5" s="342"/>
      <c r="E5" s="342"/>
      <c r="F5" s="342"/>
      <c r="G5" s="341" t="s">
        <v>107</v>
      </c>
      <c r="H5" s="341"/>
      <c r="I5" s="342"/>
      <c r="J5" s="342"/>
      <c r="K5" s="342"/>
      <c r="L5" s="342"/>
    </row>
    <row r="6" spans="1:12" ht="39.950000000000003" customHeight="1" x14ac:dyDescent="0.25">
      <c r="A6" s="338" t="s">
        <v>108</v>
      </c>
      <c r="B6" s="338"/>
      <c r="C6" s="343" t="s">
        <v>109</v>
      </c>
      <c r="D6" s="343"/>
      <c r="E6" s="344"/>
      <c r="F6" s="344"/>
      <c r="G6" s="341" t="s">
        <v>110</v>
      </c>
      <c r="H6" s="341"/>
      <c r="I6" s="344"/>
      <c r="J6" s="344"/>
    </row>
    <row r="7" spans="1:12" ht="39.950000000000003" customHeight="1" x14ac:dyDescent="0.25">
      <c r="C7" s="341" t="s">
        <v>111</v>
      </c>
      <c r="D7" s="341"/>
      <c r="E7" s="342"/>
      <c r="F7" s="342"/>
      <c r="G7" s="341" t="s">
        <v>110</v>
      </c>
      <c r="H7" s="341"/>
      <c r="I7" s="342"/>
      <c r="J7" s="342"/>
    </row>
    <row r="8" spans="1:12" ht="39.950000000000003" customHeight="1" x14ac:dyDescent="0.25">
      <c r="C8" s="341" t="s">
        <v>112</v>
      </c>
      <c r="D8" s="341"/>
      <c r="E8" s="342"/>
      <c r="F8" s="342"/>
      <c r="G8" s="341" t="s">
        <v>110</v>
      </c>
      <c r="H8" s="341"/>
      <c r="I8" s="342"/>
      <c r="J8" s="342"/>
    </row>
    <row r="9" spans="1:12" ht="39.950000000000003" customHeight="1" x14ac:dyDescent="0.25">
      <c r="A9" s="338" t="s">
        <v>113</v>
      </c>
      <c r="B9" s="338"/>
      <c r="C9" s="342"/>
      <c r="D9" s="342"/>
      <c r="E9" s="342"/>
      <c r="F9" s="342"/>
      <c r="G9" s="341" t="s">
        <v>114</v>
      </c>
      <c r="H9" s="341"/>
      <c r="I9" s="342"/>
      <c r="J9" s="342"/>
      <c r="K9" s="342"/>
      <c r="L9" s="342"/>
    </row>
    <row r="10" spans="1:12" ht="39.950000000000003" customHeight="1" x14ac:dyDescent="0.25">
      <c r="A10" s="338" t="s">
        <v>115</v>
      </c>
      <c r="B10" s="338"/>
      <c r="C10" s="344"/>
      <c r="D10" s="344"/>
      <c r="E10" s="344"/>
      <c r="F10" s="344"/>
      <c r="G10" s="341" t="s">
        <v>114</v>
      </c>
      <c r="H10" s="341"/>
      <c r="I10" s="342"/>
      <c r="J10" s="342"/>
      <c r="K10" s="342"/>
      <c r="L10" s="342"/>
    </row>
    <row r="11" spans="1:12" ht="39.950000000000003" customHeight="1" x14ac:dyDescent="0.25">
      <c r="A11" s="345" t="s">
        <v>116</v>
      </c>
      <c r="B11" s="345"/>
    </row>
    <row r="12" spans="1:12" ht="39.950000000000003" customHeight="1" x14ac:dyDescent="0.25">
      <c r="A12" s="156"/>
      <c r="B12" s="346" t="s">
        <v>117</v>
      </c>
      <c r="C12" s="347"/>
      <c r="D12" s="346" t="s">
        <v>118</v>
      </c>
      <c r="E12" s="348"/>
      <c r="F12" s="347"/>
      <c r="G12" s="157" t="s">
        <v>119</v>
      </c>
      <c r="H12" s="346" t="s">
        <v>120</v>
      </c>
      <c r="I12" s="347"/>
      <c r="J12" s="346" t="s">
        <v>121</v>
      </c>
      <c r="K12" s="348"/>
      <c r="L12" s="347"/>
    </row>
    <row r="13" spans="1:12" ht="39.950000000000003" customHeight="1" x14ac:dyDescent="0.25">
      <c r="A13" s="156">
        <v>1</v>
      </c>
      <c r="B13" s="158"/>
      <c r="C13" s="159"/>
      <c r="D13" s="158"/>
      <c r="E13" s="160"/>
      <c r="F13" s="159"/>
      <c r="G13" s="156"/>
      <c r="H13" s="158"/>
      <c r="I13" s="159"/>
      <c r="J13" s="158"/>
      <c r="K13" s="160"/>
      <c r="L13" s="159"/>
    </row>
    <row r="14" spans="1:12" ht="39.950000000000003" customHeight="1" x14ac:dyDescent="0.25">
      <c r="A14" s="156">
        <v>2</v>
      </c>
      <c r="B14" s="158"/>
      <c r="C14" s="159"/>
      <c r="D14" s="158"/>
      <c r="E14" s="160"/>
      <c r="F14" s="159"/>
      <c r="G14" s="156"/>
      <c r="H14" s="158"/>
      <c r="I14" s="159"/>
      <c r="J14" s="158"/>
      <c r="K14" s="160"/>
      <c r="L14" s="159"/>
    </row>
    <row r="15" spans="1:12" ht="39.950000000000003" customHeight="1" x14ac:dyDescent="0.25">
      <c r="A15" s="156">
        <v>3</v>
      </c>
      <c r="B15" s="158"/>
      <c r="C15" s="159"/>
      <c r="D15" s="158"/>
      <c r="E15" s="160"/>
      <c r="F15" s="159"/>
      <c r="G15" s="156"/>
      <c r="H15" s="158"/>
      <c r="I15" s="159"/>
      <c r="J15" s="158"/>
      <c r="K15" s="160"/>
      <c r="L15" s="159"/>
    </row>
    <row r="16" spans="1:12" ht="39.950000000000003" customHeight="1" x14ac:dyDescent="0.25">
      <c r="A16" s="156">
        <v>4</v>
      </c>
      <c r="B16" s="158"/>
      <c r="C16" s="159"/>
      <c r="D16" s="158"/>
      <c r="E16" s="160"/>
      <c r="F16" s="159"/>
      <c r="G16" s="156"/>
      <c r="H16" s="158"/>
      <c r="I16" s="159"/>
      <c r="J16" s="158"/>
      <c r="K16" s="160"/>
      <c r="L16" s="159"/>
    </row>
    <row r="17" spans="1:12" ht="39.950000000000003" customHeight="1" x14ac:dyDescent="0.25">
      <c r="A17" s="156">
        <v>5</v>
      </c>
      <c r="B17" s="158"/>
      <c r="C17" s="159"/>
      <c r="D17" s="158"/>
      <c r="E17" s="160"/>
      <c r="F17" s="159"/>
      <c r="G17" s="156"/>
      <c r="H17" s="158"/>
      <c r="I17" s="159"/>
      <c r="J17" s="158"/>
      <c r="K17" s="160"/>
      <c r="L17" s="159"/>
    </row>
    <row r="18" spans="1:12" ht="39.950000000000003" customHeight="1" x14ac:dyDescent="0.25">
      <c r="A18" s="156">
        <v>6</v>
      </c>
      <c r="B18" s="158"/>
      <c r="C18" s="159"/>
      <c r="D18" s="158"/>
      <c r="E18" s="160"/>
      <c r="F18" s="159"/>
      <c r="G18" s="156"/>
      <c r="H18" s="158"/>
      <c r="I18" s="159"/>
      <c r="J18" s="158"/>
      <c r="K18" s="160"/>
      <c r="L18" s="159"/>
    </row>
    <row r="19" spans="1:12" ht="39.950000000000003" customHeight="1" x14ac:dyDescent="0.25">
      <c r="A19" s="349" t="s">
        <v>122</v>
      </c>
      <c r="B19" s="349"/>
    </row>
    <row r="20" spans="1:12" ht="39.950000000000003" customHeight="1" x14ac:dyDescent="0.25">
      <c r="A20" s="156"/>
      <c r="B20" s="350" t="s">
        <v>117</v>
      </c>
      <c r="C20" s="350"/>
      <c r="D20" s="350" t="s">
        <v>118</v>
      </c>
      <c r="E20" s="350"/>
      <c r="F20" s="350"/>
      <c r="G20" s="157" t="s">
        <v>119</v>
      </c>
      <c r="H20" s="346" t="s">
        <v>120</v>
      </c>
      <c r="I20" s="347"/>
      <c r="J20" s="346" t="s">
        <v>121</v>
      </c>
      <c r="K20" s="348"/>
      <c r="L20" s="347"/>
    </row>
    <row r="21" spans="1:12" ht="39.950000000000003" customHeight="1" x14ac:dyDescent="0.25">
      <c r="A21" s="156">
        <v>1</v>
      </c>
      <c r="B21" s="161"/>
      <c r="C21" s="162"/>
      <c r="D21" s="161"/>
      <c r="E21" s="163"/>
      <c r="F21" s="162"/>
      <c r="G21" s="156"/>
      <c r="H21" s="161"/>
      <c r="I21" s="162"/>
      <c r="J21" s="161"/>
      <c r="K21" s="163"/>
      <c r="L21" s="159"/>
    </row>
    <row r="22" spans="1:12" ht="39.950000000000003" customHeight="1" x14ac:dyDescent="0.25">
      <c r="A22" s="156">
        <v>2</v>
      </c>
      <c r="B22" s="161"/>
      <c r="C22" s="162"/>
      <c r="D22" s="161"/>
      <c r="E22" s="163"/>
      <c r="F22" s="162"/>
      <c r="G22" s="156"/>
      <c r="H22" s="161"/>
      <c r="I22" s="162"/>
      <c r="J22" s="161"/>
      <c r="K22" s="163"/>
      <c r="L22" s="159"/>
    </row>
    <row r="23" spans="1:12" ht="39.950000000000003" customHeight="1" x14ac:dyDescent="0.25">
      <c r="A23" s="156">
        <v>3</v>
      </c>
      <c r="B23" s="161"/>
      <c r="C23" s="162"/>
      <c r="D23" s="161"/>
      <c r="E23" s="163"/>
      <c r="F23" s="162"/>
      <c r="G23" s="156"/>
      <c r="H23" s="161"/>
      <c r="I23" s="162"/>
      <c r="J23" s="161"/>
      <c r="K23" s="163"/>
      <c r="L23" s="159"/>
    </row>
    <row r="24" spans="1:12" s="164" customFormat="1" ht="39.950000000000003" customHeight="1" x14ac:dyDescent="0.25">
      <c r="A24" s="164" t="s">
        <v>123</v>
      </c>
    </row>
    <row r="25" spans="1:12" ht="39.950000000000003" customHeight="1" x14ac:dyDescent="0.25">
      <c r="A25" s="165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7"/>
    </row>
    <row r="26" spans="1:12" ht="39.950000000000003" customHeight="1" x14ac:dyDescent="0.25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70"/>
    </row>
    <row r="27" spans="1:12" ht="39.950000000000003" customHeight="1" x14ac:dyDescent="0.2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3"/>
    </row>
    <row r="28" spans="1:12" s="164" customFormat="1" ht="39.950000000000003" customHeight="1" x14ac:dyDescent="0.25">
      <c r="A28" s="164" t="s">
        <v>124</v>
      </c>
    </row>
    <row r="29" spans="1:12" ht="39.950000000000003" customHeight="1" x14ac:dyDescent="0.25">
      <c r="A29" s="155">
        <v>2021</v>
      </c>
      <c r="B29" s="154" t="s">
        <v>102</v>
      </c>
      <c r="C29" s="155"/>
      <c r="D29" s="154" t="s">
        <v>89</v>
      </c>
      <c r="E29" s="155"/>
      <c r="F29" s="154" t="s">
        <v>91</v>
      </c>
      <c r="G29" s="341" t="s">
        <v>125</v>
      </c>
      <c r="H29" s="341"/>
      <c r="I29" s="342"/>
      <c r="J29" s="342"/>
      <c r="K29" s="342"/>
      <c r="L29" s="342"/>
    </row>
  </sheetData>
  <mergeCells count="45">
    <mergeCell ref="G29:H29"/>
    <mergeCell ref="I29:L29"/>
    <mergeCell ref="A10:B10"/>
    <mergeCell ref="C10:F10"/>
    <mergeCell ref="G10:H10"/>
    <mergeCell ref="I10:L10"/>
    <mergeCell ref="A11:B11"/>
    <mergeCell ref="B12:C12"/>
    <mergeCell ref="D12:F12"/>
    <mergeCell ref="H12:I12"/>
    <mergeCell ref="J12:L12"/>
    <mergeCell ref="A19:B19"/>
    <mergeCell ref="B20:C20"/>
    <mergeCell ref="D20:F20"/>
    <mergeCell ref="H20:I20"/>
    <mergeCell ref="J20:L20"/>
    <mergeCell ref="C8:D8"/>
    <mergeCell ref="E8:F8"/>
    <mergeCell ref="G8:H8"/>
    <mergeCell ref="I8:J8"/>
    <mergeCell ref="A9:B9"/>
    <mergeCell ref="C9:F9"/>
    <mergeCell ref="G9:H9"/>
    <mergeCell ref="I9:L9"/>
    <mergeCell ref="C7:D7"/>
    <mergeCell ref="E7:F7"/>
    <mergeCell ref="G7:H7"/>
    <mergeCell ref="I7:J7"/>
    <mergeCell ref="A4:B4"/>
    <mergeCell ref="C4:L4"/>
    <mergeCell ref="A5:B5"/>
    <mergeCell ref="C5:F5"/>
    <mergeCell ref="G5:H5"/>
    <mergeCell ref="I5:L5"/>
    <mergeCell ref="A6:B6"/>
    <mergeCell ref="C6:D6"/>
    <mergeCell ref="E6:F6"/>
    <mergeCell ref="G6:H6"/>
    <mergeCell ref="I6:J6"/>
    <mergeCell ref="A3:B3"/>
    <mergeCell ref="A1:L1"/>
    <mergeCell ref="A2:B2"/>
    <mergeCell ref="C2:F2"/>
    <mergeCell ref="G2:H2"/>
    <mergeCell ref="I2:L2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firstPageNumber="42949631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D35C8-CAB9-4BE9-911B-37992E86D4FC}">
  <dimension ref="A1:O28"/>
  <sheetViews>
    <sheetView view="pageLayout" zoomScaleNormal="100" workbookViewId="0">
      <selection activeCell="F15" sqref="F15"/>
    </sheetView>
  </sheetViews>
  <sheetFormatPr defaultColWidth="9" defaultRowHeight="12.75" x14ac:dyDescent="0.25"/>
  <cols>
    <col min="1" max="1" width="3" style="175" customWidth="1"/>
    <col min="2" max="2" width="6.86328125" style="175" customWidth="1"/>
    <col min="3" max="3" width="10.46484375" style="175" customWidth="1"/>
    <col min="4" max="4" width="16.19921875" style="175" customWidth="1"/>
    <col min="5" max="15" width="8.796875" style="175" customWidth="1"/>
    <col min="16" max="16384" width="9" style="175"/>
  </cols>
  <sheetData>
    <row r="1" spans="1:15" ht="24" customHeight="1" x14ac:dyDescent="0.25">
      <c r="A1" s="174" t="s">
        <v>127</v>
      </c>
    </row>
    <row r="2" spans="1:15" x14ac:dyDescent="0.25">
      <c r="A2" s="351"/>
      <c r="B2" s="351"/>
      <c r="C2" s="351"/>
      <c r="D2" s="352"/>
      <c r="E2" s="352"/>
      <c r="F2" s="352"/>
      <c r="G2" s="352"/>
      <c r="I2" s="176" t="s">
        <v>128</v>
      </c>
      <c r="J2" s="352" t="s">
        <v>129</v>
      </c>
      <c r="K2" s="353"/>
      <c r="L2" s="177" t="s">
        <v>130</v>
      </c>
      <c r="M2" s="177" t="s">
        <v>131</v>
      </c>
      <c r="N2" s="177" t="s">
        <v>132</v>
      </c>
      <c r="O2" s="178" t="s">
        <v>133</v>
      </c>
    </row>
    <row r="3" spans="1:15" x14ac:dyDescent="0.25">
      <c r="A3" s="351" t="s">
        <v>134</v>
      </c>
      <c r="B3" s="351"/>
      <c r="C3" s="351"/>
      <c r="D3" s="355"/>
      <c r="E3" s="355"/>
      <c r="F3" s="355"/>
      <c r="G3" s="355"/>
      <c r="J3" s="352" t="s">
        <v>135</v>
      </c>
      <c r="K3" s="353"/>
      <c r="L3" s="177" t="s">
        <v>136</v>
      </c>
      <c r="M3" s="178" t="s">
        <v>133</v>
      </c>
      <c r="N3" s="177"/>
      <c r="O3" s="179"/>
    </row>
    <row r="4" spans="1:15" x14ac:dyDescent="0.25">
      <c r="A4" s="354"/>
      <c r="B4" s="354"/>
      <c r="C4" s="354"/>
      <c r="D4" s="356"/>
      <c r="E4" s="356"/>
      <c r="F4" s="356"/>
      <c r="G4" s="356"/>
      <c r="J4" s="175" t="s">
        <v>137</v>
      </c>
      <c r="L4" s="178" t="s">
        <v>133</v>
      </c>
      <c r="M4" s="177"/>
      <c r="N4" s="177"/>
      <c r="O4" s="179"/>
    </row>
    <row r="6" spans="1:15" ht="18" customHeight="1" x14ac:dyDescent="0.25">
      <c r="A6" s="352"/>
      <c r="B6" s="358" t="s">
        <v>138</v>
      </c>
      <c r="C6" s="359"/>
      <c r="D6" s="363" t="s">
        <v>0</v>
      </c>
      <c r="E6" s="177">
        <v>1</v>
      </c>
      <c r="F6" s="177">
        <v>2</v>
      </c>
      <c r="G6" s="177">
        <v>3</v>
      </c>
      <c r="H6" s="177">
        <v>4</v>
      </c>
      <c r="I6" s="177">
        <v>5</v>
      </c>
      <c r="J6" s="177">
        <v>6</v>
      </c>
      <c r="K6" s="177">
        <v>7</v>
      </c>
      <c r="L6" s="177">
        <v>8</v>
      </c>
      <c r="M6" s="177">
        <v>9</v>
      </c>
      <c r="N6" s="177">
        <v>10</v>
      </c>
      <c r="O6" s="177">
        <v>11</v>
      </c>
    </row>
    <row r="7" spans="1:15" ht="18" customHeight="1" x14ac:dyDescent="0.25">
      <c r="A7" s="352"/>
      <c r="B7" s="360"/>
      <c r="C7" s="353"/>
      <c r="D7" s="364"/>
      <c r="E7" s="180" t="s">
        <v>139</v>
      </c>
      <c r="F7" s="180" t="s">
        <v>139</v>
      </c>
      <c r="G7" s="180" t="s">
        <v>139</v>
      </c>
      <c r="H7" s="180" t="s">
        <v>139</v>
      </c>
      <c r="I7" s="180" t="s">
        <v>139</v>
      </c>
      <c r="J7" s="180" t="s">
        <v>139</v>
      </c>
      <c r="K7" s="180" t="s">
        <v>139</v>
      </c>
      <c r="L7" s="180" t="s">
        <v>139</v>
      </c>
      <c r="M7" s="180" t="s">
        <v>139</v>
      </c>
      <c r="N7" s="180" t="s">
        <v>139</v>
      </c>
      <c r="O7" s="180" t="s">
        <v>139</v>
      </c>
    </row>
    <row r="8" spans="1:15" ht="18" customHeight="1" x14ac:dyDescent="0.25">
      <c r="A8" s="352"/>
      <c r="B8" s="360"/>
      <c r="C8" s="353"/>
      <c r="D8" s="364"/>
      <c r="E8" s="181" t="s">
        <v>140</v>
      </c>
      <c r="F8" s="181" t="s">
        <v>140</v>
      </c>
      <c r="G8" s="181" t="s">
        <v>140</v>
      </c>
      <c r="H8" s="181" t="s">
        <v>140</v>
      </c>
      <c r="I8" s="181" t="s">
        <v>140</v>
      </c>
      <c r="J8" s="181" t="s">
        <v>140</v>
      </c>
      <c r="K8" s="181" t="s">
        <v>140</v>
      </c>
      <c r="L8" s="181" t="s">
        <v>140</v>
      </c>
      <c r="M8" s="181" t="s">
        <v>140</v>
      </c>
      <c r="N8" s="181" t="s">
        <v>140</v>
      </c>
      <c r="O8" s="181" t="s">
        <v>140</v>
      </c>
    </row>
    <row r="9" spans="1:15" ht="18" customHeight="1" x14ac:dyDescent="0.25">
      <c r="A9" s="182"/>
      <c r="B9" s="361"/>
      <c r="C9" s="362"/>
      <c r="D9" s="365"/>
      <c r="E9" s="183"/>
      <c r="F9" s="181"/>
      <c r="G9" s="184"/>
      <c r="H9" s="181"/>
      <c r="I9" s="181"/>
      <c r="J9" s="181"/>
      <c r="K9" s="181"/>
      <c r="L9" s="181"/>
      <c r="M9" s="181"/>
      <c r="N9" s="181"/>
      <c r="O9" s="181"/>
    </row>
    <row r="10" spans="1:15" ht="18" customHeight="1" x14ac:dyDescent="0.25">
      <c r="A10" s="175">
        <v>1</v>
      </c>
      <c r="B10" s="357"/>
      <c r="C10" s="357"/>
      <c r="D10" s="177"/>
      <c r="E10" s="177"/>
      <c r="F10" s="179"/>
      <c r="G10" s="185"/>
      <c r="H10" s="179"/>
      <c r="I10" s="179"/>
      <c r="J10" s="179"/>
      <c r="K10" s="179"/>
      <c r="L10" s="179"/>
      <c r="M10" s="179"/>
      <c r="N10" s="179"/>
      <c r="O10" s="179"/>
    </row>
    <row r="11" spans="1:15" ht="18" customHeight="1" x14ac:dyDescent="0.25">
      <c r="A11" s="175">
        <v>2</v>
      </c>
      <c r="B11" s="357"/>
      <c r="C11" s="357"/>
      <c r="D11" s="177"/>
      <c r="E11" s="177"/>
      <c r="F11" s="177"/>
      <c r="G11" s="185"/>
      <c r="H11" s="179"/>
      <c r="I11" s="179"/>
      <c r="J11" s="179"/>
      <c r="K11" s="179"/>
      <c r="L11" s="179"/>
      <c r="M11" s="179"/>
      <c r="N11" s="179"/>
      <c r="O11" s="179"/>
    </row>
    <row r="12" spans="1:15" ht="18" customHeight="1" x14ac:dyDescent="0.25">
      <c r="A12" s="175">
        <v>3</v>
      </c>
      <c r="B12" s="366"/>
      <c r="C12" s="366"/>
      <c r="D12" s="177"/>
      <c r="E12" s="186"/>
      <c r="F12" s="177"/>
      <c r="G12" s="185"/>
      <c r="H12" s="179"/>
      <c r="I12" s="179"/>
      <c r="J12" s="179"/>
      <c r="K12" s="179"/>
      <c r="L12" s="179"/>
      <c r="M12" s="179"/>
      <c r="N12" s="179"/>
      <c r="O12" s="179"/>
    </row>
    <row r="13" spans="1:15" ht="18" customHeight="1" x14ac:dyDescent="0.25">
      <c r="A13" s="175">
        <v>4</v>
      </c>
      <c r="B13" s="367"/>
      <c r="C13" s="367"/>
      <c r="D13" s="187"/>
      <c r="E13" s="179"/>
      <c r="F13" s="177"/>
      <c r="G13" s="187"/>
      <c r="H13" s="179"/>
      <c r="I13" s="179"/>
      <c r="J13" s="179"/>
      <c r="K13" s="179"/>
      <c r="L13" s="179"/>
      <c r="M13" s="179"/>
      <c r="N13" s="179"/>
      <c r="O13" s="179"/>
    </row>
    <row r="14" spans="1:15" ht="18" customHeight="1" x14ac:dyDescent="0.25">
      <c r="A14" s="175">
        <v>5</v>
      </c>
      <c r="B14" s="367"/>
      <c r="C14" s="367"/>
      <c r="D14" s="187"/>
      <c r="E14" s="179"/>
      <c r="F14" s="177"/>
      <c r="G14" s="187"/>
      <c r="H14" s="179"/>
      <c r="I14" s="179"/>
      <c r="J14" s="179"/>
      <c r="K14" s="179"/>
      <c r="L14" s="179"/>
      <c r="M14" s="179"/>
      <c r="N14" s="179"/>
      <c r="O14" s="179"/>
    </row>
    <row r="15" spans="1:15" ht="18" customHeight="1" x14ac:dyDescent="0.25">
      <c r="A15" s="175">
        <v>6</v>
      </c>
      <c r="B15" s="357"/>
      <c r="C15" s="357"/>
      <c r="D15" s="177"/>
      <c r="E15" s="179"/>
      <c r="F15" s="179"/>
      <c r="G15" s="177"/>
      <c r="H15" s="187"/>
      <c r="I15" s="179"/>
      <c r="J15" s="179"/>
      <c r="K15" s="179"/>
      <c r="L15" s="179"/>
      <c r="M15" s="179"/>
      <c r="N15" s="179"/>
      <c r="O15" s="179"/>
    </row>
    <row r="16" spans="1:15" ht="18" customHeight="1" x14ac:dyDescent="0.25">
      <c r="A16" s="175">
        <v>7</v>
      </c>
      <c r="B16" s="357"/>
      <c r="C16" s="357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</row>
    <row r="17" spans="1:15" ht="18" customHeight="1" x14ac:dyDescent="0.25">
      <c r="A17" s="175">
        <v>8</v>
      </c>
      <c r="B17" s="357"/>
      <c r="C17" s="357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</row>
    <row r="18" spans="1:15" ht="18" customHeight="1" x14ac:dyDescent="0.25">
      <c r="A18" s="175">
        <v>9</v>
      </c>
      <c r="B18" s="357"/>
      <c r="C18" s="357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</row>
    <row r="19" spans="1:15" ht="18" customHeight="1" x14ac:dyDescent="0.25">
      <c r="A19" s="175">
        <v>10</v>
      </c>
      <c r="B19" s="357"/>
      <c r="C19" s="357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</row>
    <row r="20" spans="1:15" ht="18" customHeight="1" x14ac:dyDescent="0.25">
      <c r="A20" s="175">
        <v>11</v>
      </c>
      <c r="B20" s="357"/>
      <c r="C20" s="357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</row>
    <row r="21" spans="1:15" ht="18" customHeight="1" x14ac:dyDescent="0.25">
      <c r="A21" s="175">
        <v>12</v>
      </c>
      <c r="B21" s="357"/>
      <c r="C21" s="357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</row>
    <row r="22" spans="1:15" ht="18" customHeight="1" x14ac:dyDescent="0.25">
      <c r="A22" s="175">
        <v>13</v>
      </c>
      <c r="B22" s="357"/>
      <c r="C22" s="357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</row>
    <row r="23" spans="1:15" ht="18" customHeight="1" x14ac:dyDescent="0.25">
      <c r="A23" s="175">
        <v>14</v>
      </c>
      <c r="B23" s="357"/>
      <c r="C23" s="357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</row>
    <row r="24" spans="1:15" ht="18" customHeight="1" x14ac:dyDescent="0.25">
      <c r="A24" s="175">
        <v>15</v>
      </c>
      <c r="B24" s="357"/>
      <c r="C24" s="357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</row>
    <row r="25" spans="1:15" ht="18" customHeight="1" x14ac:dyDescent="0.25">
      <c r="A25" s="175">
        <v>16</v>
      </c>
      <c r="B25" s="357"/>
      <c r="C25" s="357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</row>
    <row r="26" spans="1:15" ht="18" customHeight="1" x14ac:dyDescent="0.25">
      <c r="A26" s="175">
        <v>17</v>
      </c>
      <c r="B26" s="357"/>
      <c r="C26" s="357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</row>
    <row r="27" spans="1:15" ht="18" customHeight="1" x14ac:dyDescent="0.25">
      <c r="A27" s="175">
        <v>18</v>
      </c>
      <c r="B27" s="357"/>
      <c r="C27" s="357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</row>
    <row r="28" spans="1:15" ht="18" customHeight="1" x14ac:dyDescent="0.25">
      <c r="B28" s="175" t="s">
        <v>141</v>
      </c>
      <c r="I28" s="175" t="s">
        <v>142</v>
      </c>
    </row>
  </sheetData>
  <mergeCells count="27"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  <mergeCell ref="B18:C18"/>
    <mergeCell ref="A6:A8"/>
    <mergeCell ref="B6:C9"/>
    <mergeCell ref="D6:D9"/>
    <mergeCell ref="B10:C10"/>
    <mergeCell ref="B11:C11"/>
    <mergeCell ref="B12:C12"/>
    <mergeCell ref="B13:C13"/>
    <mergeCell ref="B14:C14"/>
    <mergeCell ref="B15:C15"/>
    <mergeCell ref="B16:C16"/>
    <mergeCell ref="B17:C17"/>
    <mergeCell ref="A2:C2"/>
    <mergeCell ref="D2:G2"/>
    <mergeCell ref="J2:K2"/>
    <mergeCell ref="A3:C4"/>
    <mergeCell ref="D3:G4"/>
    <mergeCell ref="J3:K3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0846-3C10-47CF-A771-57D72A1672B3}">
  <dimension ref="A1:AL1641"/>
  <sheetViews>
    <sheetView view="pageBreakPreview" zoomScaleNormal="100" zoomScaleSheetLayoutView="100" workbookViewId="0">
      <selection activeCell="F15" sqref="F15:H15"/>
    </sheetView>
  </sheetViews>
  <sheetFormatPr defaultColWidth="21.59765625" defaultRowHeight="12.75" x14ac:dyDescent="0.25"/>
  <cols>
    <col min="1" max="1" width="4" style="122" customWidth="1"/>
    <col min="2" max="2" width="12.46484375" style="122" customWidth="1"/>
    <col min="3" max="9" width="2.59765625" style="122" customWidth="1"/>
    <col min="10" max="10" width="2.1328125" style="122" customWidth="1"/>
    <col min="11" max="29" width="2.59765625" style="122" customWidth="1"/>
    <col min="30" max="35" width="4" style="122" customWidth="1"/>
    <col min="36" max="36" width="5.46484375" style="122" bestFit="1" customWidth="1"/>
    <col min="37" max="37" width="4" style="122" customWidth="1"/>
    <col min="38" max="253" width="21.59765625" style="122"/>
    <col min="254" max="254" width="4" style="122" customWidth="1"/>
    <col min="255" max="255" width="12.46484375" style="122" customWidth="1"/>
    <col min="256" max="262" width="2.59765625" style="122" customWidth="1"/>
    <col min="263" max="263" width="2.1328125" style="122" customWidth="1"/>
    <col min="264" max="285" width="2.59765625" style="122" customWidth="1"/>
    <col min="286" max="291" width="4" style="122" customWidth="1"/>
    <col min="292" max="292" width="5.46484375" style="122" bestFit="1" customWidth="1"/>
    <col min="293" max="293" width="4" style="122" customWidth="1"/>
    <col min="294" max="509" width="21.59765625" style="122"/>
    <col min="510" max="510" width="4" style="122" customWidth="1"/>
    <col min="511" max="511" width="12.46484375" style="122" customWidth="1"/>
    <col min="512" max="518" width="2.59765625" style="122" customWidth="1"/>
    <col min="519" max="519" width="2.1328125" style="122" customWidth="1"/>
    <col min="520" max="541" width="2.59765625" style="122" customWidth="1"/>
    <col min="542" max="547" width="4" style="122" customWidth="1"/>
    <col min="548" max="548" width="5.46484375" style="122" bestFit="1" customWidth="1"/>
    <col min="549" max="549" width="4" style="122" customWidth="1"/>
    <col min="550" max="765" width="21.59765625" style="122"/>
    <col min="766" max="766" width="4" style="122" customWidth="1"/>
    <col min="767" max="767" width="12.46484375" style="122" customWidth="1"/>
    <col min="768" max="774" width="2.59765625" style="122" customWidth="1"/>
    <col min="775" max="775" width="2.1328125" style="122" customWidth="1"/>
    <col min="776" max="797" width="2.59765625" style="122" customWidth="1"/>
    <col min="798" max="803" width="4" style="122" customWidth="1"/>
    <col min="804" max="804" width="5.46484375" style="122" bestFit="1" customWidth="1"/>
    <col min="805" max="805" width="4" style="122" customWidth="1"/>
    <col min="806" max="1021" width="21.59765625" style="122"/>
    <col min="1022" max="1022" width="4" style="122" customWidth="1"/>
    <col min="1023" max="1023" width="12.46484375" style="122" customWidth="1"/>
    <col min="1024" max="1030" width="2.59765625" style="122" customWidth="1"/>
    <col min="1031" max="1031" width="2.1328125" style="122" customWidth="1"/>
    <col min="1032" max="1053" width="2.59765625" style="122" customWidth="1"/>
    <col min="1054" max="1059" width="4" style="122" customWidth="1"/>
    <col min="1060" max="1060" width="5.46484375" style="122" bestFit="1" customWidth="1"/>
    <col min="1061" max="1061" width="4" style="122" customWidth="1"/>
    <col min="1062" max="1277" width="21.59765625" style="122"/>
    <col min="1278" max="1278" width="4" style="122" customWidth="1"/>
    <col min="1279" max="1279" width="12.46484375" style="122" customWidth="1"/>
    <col min="1280" max="1286" width="2.59765625" style="122" customWidth="1"/>
    <col min="1287" max="1287" width="2.1328125" style="122" customWidth="1"/>
    <col min="1288" max="1309" width="2.59765625" style="122" customWidth="1"/>
    <col min="1310" max="1315" width="4" style="122" customWidth="1"/>
    <col min="1316" max="1316" width="5.46484375" style="122" bestFit="1" customWidth="1"/>
    <col min="1317" max="1317" width="4" style="122" customWidth="1"/>
    <col min="1318" max="1533" width="21.59765625" style="122"/>
    <col min="1534" max="1534" width="4" style="122" customWidth="1"/>
    <col min="1535" max="1535" width="12.46484375" style="122" customWidth="1"/>
    <col min="1536" max="1542" width="2.59765625" style="122" customWidth="1"/>
    <col min="1543" max="1543" width="2.1328125" style="122" customWidth="1"/>
    <col min="1544" max="1565" width="2.59765625" style="122" customWidth="1"/>
    <col min="1566" max="1571" width="4" style="122" customWidth="1"/>
    <col min="1572" max="1572" width="5.46484375" style="122" bestFit="1" customWidth="1"/>
    <col min="1573" max="1573" width="4" style="122" customWidth="1"/>
    <col min="1574" max="1789" width="21.59765625" style="122"/>
    <col min="1790" max="1790" width="4" style="122" customWidth="1"/>
    <col min="1791" max="1791" width="12.46484375" style="122" customWidth="1"/>
    <col min="1792" max="1798" width="2.59765625" style="122" customWidth="1"/>
    <col min="1799" max="1799" width="2.1328125" style="122" customWidth="1"/>
    <col min="1800" max="1821" width="2.59765625" style="122" customWidth="1"/>
    <col min="1822" max="1827" width="4" style="122" customWidth="1"/>
    <col min="1828" max="1828" width="5.46484375" style="122" bestFit="1" customWidth="1"/>
    <col min="1829" max="1829" width="4" style="122" customWidth="1"/>
    <col min="1830" max="2045" width="21.59765625" style="122"/>
    <col min="2046" max="2046" width="4" style="122" customWidth="1"/>
    <col min="2047" max="2047" width="12.46484375" style="122" customWidth="1"/>
    <col min="2048" max="2054" width="2.59765625" style="122" customWidth="1"/>
    <col min="2055" max="2055" width="2.1328125" style="122" customWidth="1"/>
    <col min="2056" max="2077" width="2.59765625" style="122" customWidth="1"/>
    <col min="2078" max="2083" width="4" style="122" customWidth="1"/>
    <col min="2084" max="2084" width="5.46484375" style="122" bestFit="1" customWidth="1"/>
    <col min="2085" max="2085" width="4" style="122" customWidth="1"/>
    <col min="2086" max="2301" width="21.59765625" style="122"/>
    <col min="2302" max="2302" width="4" style="122" customWidth="1"/>
    <col min="2303" max="2303" width="12.46484375" style="122" customWidth="1"/>
    <col min="2304" max="2310" width="2.59765625" style="122" customWidth="1"/>
    <col min="2311" max="2311" width="2.1328125" style="122" customWidth="1"/>
    <col min="2312" max="2333" width="2.59765625" style="122" customWidth="1"/>
    <col min="2334" max="2339" width="4" style="122" customWidth="1"/>
    <col min="2340" max="2340" width="5.46484375" style="122" bestFit="1" customWidth="1"/>
    <col min="2341" max="2341" width="4" style="122" customWidth="1"/>
    <col min="2342" max="2557" width="21.59765625" style="122"/>
    <col min="2558" max="2558" width="4" style="122" customWidth="1"/>
    <col min="2559" max="2559" width="12.46484375" style="122" customWidth="1"/>
    <col min="2560" max="2566" width="2.59765625" style="122" customWidth="1"/>
    <col min="2567" max="2567" width="2.1328125" style="122" customWidth="1"/>
    <col min="2568" max="2589" width="2.59765625" style="122" customWidth="1"/>
    <col min="2590" max="2595" width="4" style="122" customWidth="1"/>
    <col min="2596" max="2596" width="5.46484375" style="122" bestFit="1" customWidth="1"/>
    <col min="2597" max="2597" width="4" style="122" customWidth="1"/>
    <col min="2598" max="2813" width="21.59765625" style="122"/>
    <col min="2814" max="2814" width="4" style="122" customWidth="1"/>
    <col min="2815" max="2815" width="12.46484375" style="122" customWidth="1"/>
    <col min="2816" max="2822" width="2.59765625" style="122" customWidth="1"/>
    <col min="2823" max="2823" width="2.1328125" style="122" customWidth="1"/>
    <col min="2824" max="2845" width="2.59765625" style="122" customWidth="1"/>
    <col min="2846" max="2851" width="4" style="122" customWidth="1"/>
    <col min="2852" max="2852" width="5.46484375" style="122" bestFit="1" customWidth="1"/>
    <col min="2853" max="2853" width="4" style="122" customWidth="1"/>
    <col min="2854" max="3069" width="21.59765625" style="122"/>
    <col min="3070" max="3070" width="4" style="122" customWidth="1"/>
    <col min="3071" max="3071" width="12.46484375" style="122" customWidth="1"/>
    <col min="3072" max="3078" width="2.59765625" style="122" customWidth="1"/>
    <col min="3079" max="3079" width="2.1328125" style="122" customWidth="1"/>
    <col min="3080" max="3101" width="2.59765625" style="122" customWidth="1"/>
    <col min="3102" max="3107" width="4" style="122" customWidth="1"/>
    <col min="3108" max="3108" width="5.46484375" style="122" bestFit="1" customWidth="1"/>
    <col min="3109" max="3109" width="4" style="122" customWidth="1"/>
    <col min="3110" max="3325" width="21.59765625" style="122"/>
    <col min="3326" max="3326" width="4" style="122" customWidth="1"/>
    <col min="3327" max="3327" width="12.46484375" style="122" customWidth="1"/>
    <col min="3328" max="3334" width="2.59765625" style="122" customWidth="1"/>
    <col min="3335" max="3335" width="2.1328125" style="122" customWidth="1"/>
    <col min="3336" max="3357" width="2.59765625" style="122" customWidth="1"/>
    <col min="3358" max="3363" width="4" style="122" customWidth="1"/>
    <col min="3364" max="3364" width="5.46484375" style="122" bestFit="1" customWidth="1"/>
    <col min="3365" max="3365" width="4" style="122" customWidth="1"/>
    <col min="3366" max="3581" width="21.59765625" style="122"/>
    <col min="3582" max="3582" width="4" style="122" customWidth="1"/>
    <col min="3583" max="3583" width="12.46484375" style="122" customWidth="1"/>
    <col min="3584" max="3590" width="2.59765625" style="122" customWidth="1"/>
    <col min="3591" max="3591" width="2.1328125" style="122" customWidth="1"/>
    <col min="3592" max="3613" width="2.59765625" style="122" customWidth="1"/>
    <col min="3614" max="3619" width="4" style="122" customWidth="1"/>
    <col min="3620" max="3620" width="5.46484375" style="122" bestFit="1" customWidth="1"/>
    <col min="3621" max="3621" width="4" style="122" customWidth="1"/>
    <col min="3622" max="3837" width="21.59765625" style="122"/>
    <col min="3838" max="3838" width="4" style="122" customWidth="1"/>
    <col min="3839" max="3839" width="12.46484375" style="122" customWidth="1"/>
    <col min="3840" max="3846" width="2.59765625" style="122" customWidth="1"/>
    <col min="3847" max="3847" width="2.1328125" style="122" customWidth="1"/>
    <col min="3848" max="3869" width="2.59765625" style="122" customWidth="1"/>
    <col min="3870" max="3875" width="4" style="122" customWidth="1"/>
    <col min="3876" max="3876" width="5.46484375" style="122" bestFit="1" customWidth="1"/>
    <col min="3877" max="3877" width="4" style="122" customWidth="1"/>
    <col min="3878" max="4093" width="21.59765625" style="122"/>
    <col min="4094" max="4094" width="4" style="122" customWidth="1"/>
    <col min="4095" max="4095" width="12.46484375" style="122" customWidth="1"/>
    <col min="4096" max="4102" width="2.59765625" style="122" customWidth="1"/>
    <col min="4103" max="4103" width="2.1328125" style="122" customWidth="1"/>
    <col min="4104" max="4125" width="2.59765625" style="122" customWidth="1"/>
    <col min="4126" max="4131" width="4" style="122" customWidth="1"/>
    <col min="4132" max="4132" width="5.46484375" style="122" bestFit="1" customWidth="1"/>
    <col min="4133" max="4133" width="4" style="122" customWidth="1"/>
    <col min="4134" max="4349" width="21.59765625" style="122"/>
    <col min="4350" max="4350" width="4" style="122" customWidth="1"/>
    <col min="4351" max="4351" width="12.46484375" style="122" customWidth="1"/>
    <col min="4352" max="4358" width="2.59765625" style="122" customWidth="1"/>
    <col min="4359" max="4359" width="2.1328125" style="122" customWidth="1"/>
    <col min="4360" max="4381" width="2.59765625" style="122" customWidth="1"/>
    <col min="4382" max="4387" width="4" style="122" customWidth="1"/>
    <col min="4388" max="4388" width="5.46484375" style="122" bestFit="1" customWidth="1"/>
    <col min="4389" max="4389" width="4" style="122" customWidth="1"/>
    <col min="4390" max="4605" width="21.59765625" style="122"/>
    <col min="4606" max="4606" width="4" style="122" customWidth="1"/>
    <col min="4607" max="4607" width="12.46484375" style="122" customWidth="1"/>
    <col min="4608" max="4614" width="2.59765625" style="122" customWidth="1"/>
    <col min="4615" max="4615" width="2.1328125" style="122" customWidth="1"/>
    <col min="4616" max="4637" width="2.59765625" style="122" customWidth="1"/>
    <col min="4638" max="4643" width="4" style="122" customWidth="1"/>
    <col min="4644" max="4644" width="5.46484375" style="122" bestFit="1" customWidth="1"/>
    <col min="4645" max="4645" width="4" style="122" customWidth="1"/>
    <col min="4646" max="4861" width="21.59765625" style="122"/>
    <col min="4862" max="4862" width="4" style="122" customWidth="1"/>
    <col min="4863" max="4863" width="12.46484375" style="122" customWidth="1"/>
    <col min="4864" max="4870" width="2.59765625" style="122" customWidth="1"/>
    <col min="4871" max="4871" width="2.1328125" style="122" customWidth="1"/>
    <col min="4872" max="4893" width="2.59765625" style="122" customWidth="1"/>
    <col min="4894" max="4899" width="4" style="122" customWidth="1"/>
    <col min="4900" max="4900" width="5.46484375" style="122" bestFit="1" customWidth="1"/>
    <col min="4901" max="4901" width="4" style="122" customWidth="1"/>
    <col min="4902" max="5117" width="21.59765625" style="122"/>
    <col min="5118" max="5118" width="4" style="122" customWidth="1"/>
    <col min="5119" max="5119" width="12.46484375" style="122" customWidth="1"/>
    <col min="5120" max="5126" width="2.59765625" style="122" customWidth="1"/>
    <col min="5127" max="5127" width="2.1328125" style="122" customWidth="1"/>
    <col min="5128" max="5149" width="2.59765625" style="122" customWidth="1"/>
    <col min="5150" max="5155" width="4" style="122" customWidth="1"/>
    <col min="5156" max="5156" width="5.46484375" style="122" bestFit="1" customWidth="1"/>
    <col min="5157" max="5157" width="4" style="122" customWidth="1"/>
    <col min="5158" max="5373" width="21.59765625" style="122"/>
    <col min="5374" max="5374" width="4" style="122" customWidth="1"/>
    <col min="5375" max="5375" width="12.46484375" style="122" customWidth="1"/>
    <col min="5376" max="5382" width="2.59765625" style="122" customWidth="1"/>
    <col min="5383" max="5383" width="2.1328125" style="122" customWidth="1"/>
    <col min="5384" max="5405" width="2.59765625" style="122" customWidth="1"/>
    <col min="5406" max="5411" width="4" style="122" customWidth="1"/>
    <col min="5412" max="5412" width="5.46484375" style="122" bestFit="1" customWidth="1"/>
    <col min="5413" max="5413" width="4" style="122" customWidth="1"/>
    <col min="5414" max="5629" width="21.59765625" style="122"/>
    <col min="5630" max="5630" width="4" style="122" customWidth="1"/>
    <col min="5631" max="5631" width="12.46484375" style="122" customWidth="1"/>
    <col min="5632" max="5638" width="2.59765625" style="122" customWidth="1"/>
    <col min="5639" max="5639" width="2.1328125" style="122" customWidth="1"/>
    <col min="5640" max="5661" width="2.59765625" style="122" customWidth="1"/>
    <col min="5662" max="5667" width="4" style="122" customWidth="1"/>
    <col min="5668" max="5668" width="5.46484375" style="122" bestFit="1" customWidth="1"/>
    <col min="5669" max="5669" width="4" style="122" customWidth="1"/>
    <col min="5670" max="5885" width="21.59765625" style="122"/>
    <col min="5886" max="5886" width="4" style="122" customWidth="1"/>
    <col min="5887" max="5887" width="12.46484375" style="122" customWidth="1"/>
    <col min="5888" max="5894" width="2.59765625" style="122" customWidth="1"/>
    <col min="5895" max="5895" width="2.1328125" style="122" customWidth="1"/>
    <col min="5896" max="5917" width="2.59765625" style="122" customWidth="1"/>
    <col min="5918" max="5923" width="4" style="122" customWidth="1"/>
    <col min="5924" max="5924" width="5.46484375" style="122" bestFit="1" customWidth="1"/>
    <col min="5925" max="5925" width="4" style="122" customWidth="1"/>
    <col min="5926" max="6141" width="21.59765625" style="122"/>
    <col min="6142" max="6142" width="4" style="122" customWidth="1"/>
    <col min="6143" max="6143" width="12.46484375" style="122" customWidth="1"/>
    <col min="6144" max="6150" width="2.59765625" style="122" customWidth="1"/>
    <col min="6151" max="6151" width="2.1328125" style="122" customWidth="1"/>
    <col min="6152" max="6173" width="2.59765625" style="122" customWidth="1"/>
    <col min="6174" max="6179" width="4" style="122" customWidth="1"/>
    <col min="6180" max="6180" width="5.46484375" style="122" bestFit="1" customWidth="1"/>
    <col min="6181" max="6181" width="4" style="122" customWidth="1"/>
    <col min="6182" max="6397" width="21.59765625" style="122"/>
    <col min="6398" max="6398" width="4" style="122" customWidth="1"/>
    <col min="6399" max="6399" width="12.46484375" style="122" customWidth="1"/>
    <col min="6400" max="6406" width="2.59765625" style="122" customWidth="1"/>
    <col min="6407" max="6407" width="2.1328125" style="122" customWidth="1"/>
    <col min="6408" max="6429" width="2.59765625" style="122" customWidth="1"/>
    <col min="6430" max="6435" width="4" style="122" customWidth="1"/>
    <col min="6436" max="6436" width="5.46484375" style="122" bestFit="1" customWidth="1"/>
    <col min="6437" max="6437" width="4" style="122" customWidth="1"/>
    <col min="6438" max="6653" width="21.59765625" style="122"/>
    <col min="6654" max="6654" width="4" style="122" customWidth="1"/>
    <col min="6655" max="6655" width="12.46484375" style="122" customWidth="1"/>
    <col min="6656" max="6662" width="2.59765625" style="122" customWidth="1"/>
    <col min="6663" max="6663" width="2.1328125" style="122" customWidth="1"/>
    <col min="6664" max="6685" width="2.59765625" style="122" customWidth="1"/>
    <col min="6686" max="6691" width="4" style="122" customWidth="1"/>
    <col min="6692" max="6692" width="5.46484375" style="122" bestFit="1" customWidth="1"/>
    <col min="6693" max="6693" width="4" style="122" customWidth="1"/>
    <col min="6694" max="6909" width="21.59765625" style="122"/>
    <col min="6910" max="6910" width="4" style="122" customWidth="1"/>
    <col min="6911" max="6911" width="12.46484375" style="122" customWidth="1"/>
    <col min="6912" max="6918" width="2.59765625" style="122" customWidth="1"/>
    <col min="6919" max="6919" width="2.1328125" style="122" customWidth="1"/>
    <col min="6920" max="6941" width="2.59765625" style="122" customWidth="1"/>
    <col min="6942" max="6947" width="4" style="122" customWidth="1"/>
    <col min="6948" max="6948" width="5.46484375" style="122" bestFit="1" customWidth="1"/>
    <col min="6949" max="6949" width="4" style="122" customWidth="1"/>
    <col min="6950" max="7165" width="21.59765625" style="122"/>
    <col min="7166" max="7166" width="4" style="122" customWidth="1"/>
    <col min="7167" max="7167" width="12.46484375" style="122" customWidth="1"/>
    <col min="7168" max="7174" width="2.59765625" style="122" customWidth="1"/>
    <col min="7175" max="7175" width="2.1328125" style="122" customWidth="1"/>
    <col min="7176" max="7197" width="2.59765625" style="122" customWidth="1"/>
    <col min="7198" max="7203" width="4" style="122" customWidth="1"/>
    <col min="7204" max="7204" width="5.46484375" style="122" bestFit="1" customWidth="1"/>
    <col min="7205" max="7205" width="4" style="122" customWidth="1"/>
    <col min="7206" max="7421" width="21.59765625" style="122"/>
    <col min="7422" max="7422" width="4" style="122" customWidth="1"/>
    <col min="7423" max="7423" width="12.46484375" style="122" customWidth="1"/>
    <col min="7424" max="7430" width="2.59765625" style="122" customWidth="1"/>
    <col min="7431" max="7431" width="2.1328125" style="122" customWidth="1"/>
    <col min="7432" max="7453" width="2.59765625" style="122" customWidth="1"/>
    <col min="7454" max="7459" width="4" style="122" customWidth="1"/>
    <col min="7460" max="7460" width="5.46484375" style="122" bestFit="1" customWidth="1"/>
    <col min="7461" max="7461" width="4" style="122" customWidth="1"/>
    <col min="7462" max="7677" width="21.59765625" style="122"/>
    <col min="7678" max="7678" width="4" style="122" customWidth="1"/>
    <col min="7679" max="7679" width="12.46484375" style="122" customWidth="1"/>
    <col min="7680" max="7686" width="2.59765625" style="122" customWidth="1"/>
    <col min="7687" max="7687" width="2.1328125" style="122" customWidth="1"/>
    <col min="7688" max="7709" width="2.59765625" style="122" customWidth="1"/>
    <col min="7710" max="7715" width="4" style="122" customWidth="1"/>
    <col min="7716" max="7716" width="5.46484375" style="122" bestFit="1" customWidth="1"/>
    <col min="7717" max="7717" width="4" style="122" customWidth="1"/>
    <col min="7718" max="7933" width="21.59765625" style="122"/>
    <col min="7934" max="7934" width="4" style="122" customWidth="1"/>
    <col min="7935" max="7935" width="12.46484375" style="122" customWidth="1"/>
    <col min="7936" max="7942" width="2.59765625" style="122" customWidth="1"/>
    <col min="7943" max="7943" width="2.1328125" style="122" customWidth="1"/>
    <col min="7944" max="7965" width="2.59765625" style="122" customWidth="1"/>
    <col min="7966" max="7971" width="4" style="122" customWidth="1"/>
    <col min="7972" max="7972" width="5.46484375" style="122" bestFit="1" customWidth="1"/>
    <col min="7973" max="7973" width="4" style="122" customWidth="1"/>
    <col min="7974" max="8189" width="21.59765625" style="122"/>
    <col min="8190" max="8190" width="4" style="122" customWidth="1"/>
    <col min="8191" max="8191" width="12.46484375" style="122" customWidth="1"/>
    <col min="8192" max="8198" width="2.59765625" style="122" customWidth="1"/>
    <col min="8199" max="8199" width="2.1328125" style="122" customWidth="1"/>
    <col min="8200" max="8221" width="2.59765625" style="122" customWidth="1"/>
    <col min="8222" max="8227" width="4" style="122" customWidth="1"/>
    <col min="8228" max="8228" width="5.46484375" style="122" bestFit="1" customWidth="1"/>
    <col min="8229" max="8229" width="4" style="122" customWidth="1"/>
    <col min="8230" max="8445" width="21.59765625" style="122"/>
    <col min="8446" max="8446" width="4" style="122" customWidth="1"/>
    <col min="8447" max="8447" width="12.46484375" style="122" customWidth="1"/>
    <col min="8448" max="8454" width="2.59765625" style="122" customWidth="1"/>
    <col min="8455" max="8455" width="2.1328125" style="122" customWidth="1"/>
    <col min="8456" max="8477" width="2.59765625" style="122" customWidth="1"/>
    <col min="8478" max="8483" width="4" style="122" customWidth="1"/>
    <col min="8484" max="8484" width="5.46484375" style="122" bestFit="1" customWidth="1"/>
    <col min="8485" max="8485" width="4" style="122" customWidth="1"/>
    <col min="8486" max="8701" width="21.59765625" style="122"/>
    <col min="8702" max="8702" width="4" style="122" customWidth="1"/>
    <col min="8703" max="8703" width="12.46484375" style="122" customWidth="1"/>
    <col min="8704" max="8710" width="2.59765625" style="122" customWidth="1"/>
    <col min="8711" max="8711" width="2.1328125" style="122" customWidth="1"/>
    <col min="8712" max="8733" width="2.59765625" style="122" customWidth="1"/>
    <col min="8734" max="8739" width="4" style="122" customWidth="1"/>
    <col min="8740" max="8740" width="5.46484375" style="122" bestFit="1" customWidth="1"/>
    <col min="8741" max="8741" width="4" style="122" customWidth="1"/>
    <col min="8742" max="8957" width="21.59765625" style="122"/>
    <col min="8958" max="8958" width="4" style="122" customWidth="1"/>
    <col min="8959" max="8959" width="12.46484375" style="122" customWidth="1"/>
    <col min="8960" max="8966" width="2.59765625" style="122" customWidth="1"/>
    <col min="8967" max="8967" width="2.1328125" style="122" customWidth="1"/>
    <col min="8968" max="8989" width="2.59765625" style="122" customWidth="1"/>
    <col min="8990" max="8995" width="4" style="122" customWidth="1"/>
    <col min="8996" max="8996" width="5.46484375" style="122" bestFit="1" customWidth="1"/>
    <col min="8997" max="8997" width="4" style="122" customWidth="1"/>
    <col min="8998" max="9213" width="21.59765625" style="122"/>
    <col min="9214" max="9214" width="4" style="122" customWidth="1"/>
    <col min="9215" max="9215" width="12.46484375" style="122" customWidth="1"/>
    <col min="9216" max="9222" width="2.59765625" style="122" customWidth="1"/>
    <col min="9223" max="9223" width="2.1328125" style="122" customWidth="1"/>
    <col min="9224" max="9245" width="2.59765625" style="122" customWidth="1"/>
    <col min="9246" max="9251" width="4" style="122" customWidth="1"/>
    <col min="9252" max="9252" width="5.46484375" style="122" bestFit="1" customWidth="1"/>
    <col min="9253" max="9253" width="4" style="122" customWidth="1"/>
    <col min="9254" max="9469" width="21.59765625" style="122"/>
    <col min="9470" max="9470" width="4" style="122" customWidth="1"/>
    <col min="9471" max="9471" width="12.46484375" style="122" customWidth="1"/>
    <col min="9472" max="9478" width="2.59765625" style="122" customWidth="1"/>
    <col min="9479" max="9479" width="2.1328125" style="122" customWidth="1"/>
    <col min="9480" max="9501" width="2.59765625" style="122" customWidth="1"/>
    <col min="9502" max="9507" width="4" style="122" customWidth="1"/>
    <col min="9508" max="9508" width="5.46484375" style="122" bestFit="1" customWidth="1"/>
    <col min="9509" max="9509" width="4" style="122" customWidth="1"/>
    <col min="9510" max="9725" width="21.59765625" style="122"/>
    <col min="9726" max="9726" width="4" style="122" customWidth="1"/>
    <col min="9727" max="9727" width="12.46484375" style="122" customWidth="1"/>
    <col min="9728" max="9734" width="2.59765625" style="122" customWidth="1"/>
    <col min="9735" max="9735" width="2.1328125" style="122" customWidth="1"/>
    <col min="9736" max="9757" width="2.59765625" style="122" customWidth="1"/>
    <col min="9758" max="9763" width="4" style="122" customWidth="1"/>
    <col min="9764" max="9764" width="5.46484375" style="122" bestFit="1" customWidth="1"/>
    <col min="9765" max="9765" width="4" style="122" customWidth="1"/>
    <col min="9766" max="9981" width="21.59765625" style="122"/>
    <col min="9982" max="9982" width="4" style="122" customWidth="1"/>
    <col min="9983" max="9983" width="12.46484375" style="122" customWidth="1"/>
    <col min="9984" max="9990" width="2.59765625" style="122" customWidth="1"/>
    <col min="9991" max="9991" width="2.1328125" style="122" customWidth="1"/>
    <col min="9992" max="10013" width="2.59765625" style="122" customWidth="1"/>
    <col min="10014" max="10019" width="4" style="122" customWidth="1"/>
    <col min="10020" max="10020" width="5.46484375" style="122" bestFit="1" customWidth="1"/>
    <col min="10021" max="10021" width="4" style="122" customWidth="1"/>
    <col min="10022" max="10237" width="21.59765625" style="122"/>
    <col min="10238" max="10238" width="4" style="122" customWidth="1"/>
    <col min="10239" max="10239" width="12.46484375" style="122" customWidth="1"/>
    <col min="10240" max="10246" width="2.59765625" style="122" customWidth="1"/>
    <col min="10247" max="10247" width="2.1328125" style="122" customWidth="1"/>
    <col min="10248" max="10269" width="2.59765625" style="122" customWidth="1"/>
    <col min="10270" max="10275" width="4" style="122" customWidth="1"/>
    <col min="10276" max="10276" width="5.46484375" style="122" bestFit="1" customWidth="1"/>
    <col min="10277" max="10277" width="4" style="122" customWidth="1"/>
    <col min="10278" max="10493" width="21.59765625" style="122"/>
    <col min="10494" max="10494" width="4" style="122" customWidth="1"/>
    <col min="10495" max="10495" width="12.46484375" style="122" customWidth="1"/>
    <col min="10496" max="10502" width="2.59765625" style="122" customWidth="1"/>
    <col min="10503" max="10503" width="2.1328125" style="122" customWidth="1"/>
    <col min="10504" max="10525" width="2.59765625" style="122" customWidth="1"/>
    <col min="10526" max="10531" width="4" style="122" customWidth="1"/>
    <col min="10532" max="10532" width="5.46484375" style="122" bestFit="1" customWidth="1"/>
    <col min="10533" max="10533" width="4" style="122" customWidth="1"/>
    <col min="10534" max="10749" width="21.59765625" style="122"/>
    <col min="10750" max="10750" width="4" style="122" customWidth="1"/>
    <col min="10751" max="10751" width="12.46484375" style="122" customWidth="1"/>
    <col min="10752" max="10758" width="2.59765625" style="122" customWidth="1"/>
    <col min="10759" max="10759" width="2.1328125" style="122" customWidth="1"/>
    <col min="10760" max="10781" width="2.59765625" style="122" customWidth="1"/>
    <col min="10782" max="10787" width="4" style="122" customWidth="1"/>
    <col min="10788" max="10788" width="5.46484375" style="122" bestFit="1" customWidth="1"/>
    <col min="10789" max="10789" width="4" style="122" customWidth="1"/>
    <col min="10790" max="11005" width="21.59765625" style="122"/>
    <col min="11006" max="11006" width="4" style="122" customWidth="1"/>
    <col min="11007" max="11007" width="12.46484375" style="122" customWidth="1"/>
    <col min="11008" max="11014" width="2.59765625" style="122" customWidth="1"/>
    <col min="11015" max="11015" width="2.1328125" style="122" customWidth="1"/>
    <col min="11016" max="11037" width="2.59765625" style="122" customWidth="1"/>
    <col min="11038" max="11043" width="4" style="122" customWidth="1"/>
    <col min="11044" max="11044" width="5.46484375" style="122" bestFit="1" customWidth="1"/>
    <col min="11045" max="11045" width="4" style="122" customWidth="1"/>
    <col min="11046" max="11261" width="21.59765625" style="122"/>
    <col min="11262" max="11262" width="4" style="122" customWidth="1"/>
    <col min="11263" max="11263" width="12.46484375" style="122" customWidth="1"/>
    <col min="11264" max="11270" width="2.59765625" style="122" customWidth="1"/>
    <col min="11271" max="11271" width="2.1328125" style="122" customWidth="1"/>
    <col min="11272" max="11293" width="2.59765625" style="122" customWidth="1"/>
    <col min="11294" max="11299" width="4" style="122" customWidth="1"/>
    <col min="11300" max="11300" width="5.46484375" style="122" bestFit="1" customWidth="1"/>
    <col min="11301" max="11301" width="4" style="122" customWidth="1"/>
    <col min="11302" max="11517" width="21.59765625" style="122"/>
    <col min="11518" max="11518" width="4" style="122" customWidth="1"/>
    <col min="11519" max="11519" width="12.46484375" style="122" customWidth="1"/>
    <col min="11520" max="11526" width="2.59765625" style="122" customWidth="1"/>
    <col min="11527" max="11527" width="2.1328125" style="122" customWidth="1"/>
    <col min="11528" max="11549" width="2.59765625" style="122" customWidth="1"/>
    <col min="11550" max="11555" width="4" style="122" customWidth="1"/>
    <col min="11556" max="11556" width="5.46484375" style="122" bestFit="1" customWidth="1"/>
    <col min="11557" max="11557" width="4" style="122" customWidth="1"/>
    <col min="11558" max="11773" width="21.59765625" style="122"/>
    <col min="11774" max="11774" width="4" style="122" customWidth="1"/>
    <col min="11775" max="11775" width="12.46484375" style="122" customWidth="1"/>
    <col min="11776" max="11782" width="2.59765625" style="122" customWidth="1"/>
    <col min="11783" max="11783" width="2.1328125" style="122" customWidth="1"/>
    <col min="11784" max="11805" width="2.59765625" style="122" customWidth="1"/>
    <col min="11806" max="11811" width="4" style="122" customWidth="1"/>
    <col min="11812" max="11812" width="5.46484375" style="122" bestFit="1" customWidth="1"/>
    <col min="11813" max="11813" width="4" style="122" customWidth="1"/>
    <col min="11814" max="12029" width="21.59765625" style="122"/>
    <col min="12030" max="12030" width="4" style="122" customWidth="1"/>
    <col min="12031" max="12031" width="12.46484375" style="122" customWidth="1"/>
    <col min="12032" max="12038" width="2.59765625" style="122" customWidth="1"/>
    <col min="12039" max="12039" width="2.1328125" style="122" customWidth="1"/>
    <col min="12040" max="12061" width="2.59765625" style="122" customWidth="1"/>
    <col min="12062" max="12067" width="4" style="122" customWidth="1"/>
    <col min="12068" max="12068" width="5.46484375" style="122" bestFit="1" customWidth="1"/>
    <col min="12069" max="12069" width="4" style="122" customWidth="1"/>
    <col min="12070" max="12285" width="21.59765625" style="122"/>
    <col min="12286" max="12286" width="4" style="122" customWidth="1"/>
    <col min="12287" max="12287" width="12.46484375" style="122" customWidth="1"/>
    <col min="12288" max="12294" width="2.59765625" style="122" customWidth="1"/>
    <col min="12295" max="12295" width="2.1328125" style="122" customWidth="1"/>
    <col min="12296" max="12317" width="2.59765625" style="122" customWidth="1"/>
    <col min="12318" max="12323" width="4" style="122" customWidth="1"/>
    <col min="12324" max="12324" width="5.46484375" style="122" bestFit="1" customWidth="1"/>
    <col min="12325" max="12325" width="4" style="122" customWidth="1"/>
    <col min="12326" max="12541" width="21.59765625" style="122"/>
    <col min="12542" max="12542" width="4" style="122" customWidth="1"/>
    <col min="12543" max="12543" width="12.46484375" style="122" customWidth="1"/>
    <col min="12544" max="12550" width="2.59765625" style="122" customWidth="1"/>
    <col min="12551" max="12551" width="2.1328125" style="122" customWidth="1"/>
    <col min="12552" max="12573" width="2.59765625" style="122" customWidth="1"/>
    <col min="12574" max="12579" width="4" style="122" customWidth="1"/>
    <col min="12580" max="12580" width="5.46484375" style="122" bestFit="1" customWidth="1"/>
    <col min="12581" max="12581" width="4" style="122" customWidth="1"/>
    <col min="12582" max="12797" width="21.59765625" style="122"/>
    <col min="12798" max="12798" width="4" style="122" customWidth="1"/>
    <col min="12799" max="12799" width="12.46484375" style="122" customWidth="1"/>
    <col min="12800" max="12806" width="2.59765625" style="122" customWidth="1"/>
    <col min="12807" max="12807" width="2.1328125" style="122" customWidth="1"/>
    <col min="12808" max="12829" width="2.59765625" style="122" customWidth="1"/>
    <col min="12830" max="12835" width="4" style="122" customWidth="1"/>
    <col min="12836" max="12836" width="5.46484375" style="122" bestFit="1" customWidth="1"/>
    <col min="12837" max="12837" width="4" style="122" customWidth="1"/>
    <col min="12838" max="13053" width="21.59765625" style="122"/>
    <col min="13054" max="13054" width="4" style="122" customWidth="1"/>
    <col min="13055" max="13055" width="12.46484375" style="122" customWidth="1"/>
    <col min="13056" max="13062" width="2.59765625" style="122" customWidth="1"/>
    <col min="13063" max="13063" width="2.1328125" style="122" customWidth="1"/>
    <col min="13064" max="13085" width="2.59765625" style="122" customWidth="1"/>
    <col min="13086" max="13091" width="4" style="122" customWidth="1"/>
    <col min="13092" max="13092" width="5.46484375" style="122" bestFit="1" customWidth="1"/>
    <col min="13093" max="13093" width="4" style="122" customWidth="1"/>
    <col min="13094" max="13309" width="21.59765625" style="122"/>
    <col min="13310" max="13310" width="4" style="122" customWidth="1"/>
    <col min="13311" max="13311" width="12.46484375" style="122" customWidth="1"/>
    <col min="13312" max="13318" width="2.59765625" style="122" customWidth="1"/>
    <col min="13319" max="13319" width="2.1328125" style="122" customWidth="1"/>
    <col min="13320" max="13341" width="2.59765625" style="122" customWidth="1"/>
    <col min="13342" max="13347" width="4" style="122" customWidth="1"/>
    <col min="13348" max="13348" width="5.46484375" style="122" bestFit="1" customWidth="1"/>
    <col min="13349" max="13349" width="4" style="122" customWidth="1"/>
    <col min="13350" max="13565" width="21.59765625" style="122"/>
    <col min="13566" max="13566" width="4" style="122" customWidth="1"/>
    <col min="13567" max="13567" width="12.46484375" style="122" customWidth="1"/>
    <col min="13568" max="13574" width="2.59765625" style="122" customWidth="1"/>
    <col min="13575" max="13575" width="2.1328125" style="122" customWidth="1"/>
    <col min="13576" max="13597" width="2.59765625" style="122" customWidth="1"/>
    <col min="13598" max="13603" width="4" style="122" customWidth="1"/>
    <col min="13604" max="13604" width="5.46484375" style="122" bestFit="1" customWidth="1"/>
    <col min="13605" max="13605" width="4" style="122" customWidth="1"/>
    <col min="13606" max="13821" width="21.59765625" style="122"/>
    <col min="13822" max="13822" width="4" style="122" customWidth="1"/>
    <col min="13823" max="13823" width="12.46484375" style="122" customWidth="1"/>
    <col min="13824" max="13830" width="2.59765625" style="122" customWidth="1"/>
    <col min="13831" max="13831" width="2.1328125" style="122" customWidth="1"/>
    <col min="13832" max="13853" width="2.59765625" style="122" customWidth="1"/>
    <col min="13854" max="13859" width="4" style="122" customWidth="1"/>
    <col min="13860" max="13860" width="5.46484375" style="122" bestFit="1" customWidth="1"/>
    <col min="13861" max="13861" width="4" style="122" customWidth="1"/>
    <col min="13862" max="14077" width="21.59765625" style="122"/>
    <col min="14078" max="14078" width="4" style="122" customWidth="1"/>
    <col min="14079" max="14079" width="12.46484375" style="122" customWidth="1"/>
    <col min="14080" max="14086" width="2.59765625" style="122" customWidth="1"/>
    <col min="14087" max="14087" width="2.1328125" style="122" customWidth="1"/>
    <col min="14088" max="14109" width="2.59765625" style="122" customWidth="1"/>
    <col min="14110" max="14115" width="4" style="122" customWidth="1"/>
    <col min="14116" max="14116" width="5.46484375" style="122" bestFit="1" customWidth="1"/>
    <col min="14117" max="14117" width="4" style="122" customWidth="1"/>
    <col min="14118" max="14333" width="21.59765625" style="122"/>
    <col min="14334" max="14334" width="4" style="122" customWidth="1"/>
    <col min="14335" max="14335" width="12.46484375" style="122" customWidth="1"/>
    <col min="14336" max="14342" width="2.59765625" style="122" customWidth="1"/>
    <col min="14343" max="14343" width="2.1328125" style="122" customWidth="1"/>
    <col min="14344" max="14365" width="2.59765625" style="122" customWidth="1"/>
    <col min="14366" max="14371" width="4" style="122" customWidth="1"/>
    <col min="14372" max="14372" width="5.46484375" style="122" bestFit="1" customWidth="1"/>
    <col min="14373" max="14373" width="4" style="122" customWidth="1"/>
    <col min="14374" max="14589" width="21.59765625" style="122"/>
    <col min="14590" max="14590" width="4" style="122" customWidth="1"/>
    <col min="14591" max="14591" width="12.46484375" style="122" customWidth="1"/>
    <col min="14592" max="14598" width="2.59765625" style="122" customWidth="1"/>
    <col min="14599" max="14599" width="2.1328125" style="122" customWidth="1"/>
    <col min="14600" max="14621" width="2.59765625" style="122" customWidth="1"/>
    <col min="14622" max="14627" width="4" style="122" customWidth="1"/>
    <col min="14628" max="14628" width="5.46484375" style="122" bestFit="1" customWidth="1"/>
    <col min="14629" max="14629" width="4" style="122" customWidth="1"/>
    <col min="14630" max="14845" width="21.59765625" style="122"/>
    <col min="14846" max="14846" width="4" style="122" customWidth="1"/>
    <col min="14847" max="14847" width="12.46484375" style="122" customWidth="1"/>
    <col min="14848" max="14854" width="2.59765625" style="122" customWidth="1"/>
    <col min="14855" max="14855" width="2.1328125" style="122" customWidth="1"/>
    <col min="14856" max="14877" width="2.59765625" style="122" customWidth="1"/>
    <col min="14878" max="14883" width="4" style="122" customWidth="1"/>
    <col min="14884" max="14884" width="5.46484375" style="122" bestFit="1" customWidth="1"/>
    <col min="14885" max="14885" width="4" style="122" customWidth="1"/>
    <col min="14886" max="15101" width="21.59765625" style="122"/>
    <col min="15102" max="15102" width="4" style="122" customWidth="1"/>
    <col min="15103" max="15103" width="12.46484375" style="122" customWidth="1"/>
    <col min="15104" max="15110" width="2.59765625" style="122" customWidth="1"/>
    <col min="15111" max="15111" width="2.1328125" style="122" customWidth="1"/>
    <col min="15112" max="15133" width="2.59765625" style="122" customWidth="1"/>
    <col min="15134" max="15139" width="4" style="122" customWidth="1"/>
    <col min="15140" max="15140" width="5.46484375" style="122" bestFit="1" customWidth="1"/>
    <col min="15141" max="15141" width="4" style="122" customWidth="1"/>
    <col min="15142" max="15357" width="21.59765625" style="122"/>
    <col min="15358" max="15358" width="4" style="122" customWidth="1"/>
    <col min="15359" max="15359" width="12.46484375" style="122" customWidth="1"/>
    <col min="15360" max="15366" width="2.59765625" style="122" customWidth="1"/>
    <col min="15367" max="15367" width="2.1328125" style="122" customWidth="1"/>
    <col min="15368" max="15389" width="2.59765625" style="122" customWidth="1"/>
    <col min="15390" max="15395" width="4" style="122" customWidth="1"/>
    <col min="15396" max="15396" width="5.46484375" style="122" bestFit="1" customWidth="1"/>
    <col min="15397" max="15397" width="4" style="122" customWidth="1"/>
    <col min="15398" max="15613" width="21.59765625" style="122"/>
    <col min="15614" max="15614" width="4" style="122" customWidth="1"/>
    <col min="15615" max="15615" width="12.46484375" style="122" customWidth="1"/>
    <col min="15616" max="15622" width="2.59765625" style="122" customWidth="1"/>
    <col min="15623" max="15623" width="2.1328125" style="122" customWidth="1"/>
    <col min="15624" max="15645" width="2.59765625" style="122" customWidth="1"/>
    <col min="15646" max="15651" width="4" style="122" customWidth="1"/>
    <col min="15652" max="15652" width="5.46484375" style="122" bestFit="1" customWidth="1"/>
    <col min="15653" max="15653" width="4" style="122" customWidth="1"/>
    <col min="15654" max="15869" width="21.59765625" style="122"/>
    <col min="15870" max="15870" width="4" style="122" customWidth="1"/>
    <col min="15871" max="15871" width="12.46484375" style="122" customWidth="1"/>
    <col min="15872" max="15878" width="2.59765625" style="122" customWidth="1"/>
    <col min="15879" max="15879" width="2.1328125" style="122" customWidth="1"/>
    <col min="15880" max="15901" width="2.59765625" style="122" customWidth="1"/>
    <col min="15902" max="15907" width="4" style="122" customWidth="1"/>
    <col min="15908" max="15908" width="5.46484375" style="122" bestFit="1" customWidth="1"/>
    <col min="15909" max="15909" width="4" style="122" customWidth="1"/>
    <col min="15910" max="16125" width="21.59765625" style="122"/>
    <col min="16126" max="16126" width="4" style="122" customWidth="1"/>
    <col min="16127" max="16127" width="12.46484375" style="122" customWidth="1"/>
    <col min="16128" max="16134" width="2.59765625" style="122" customWidth="1"/>
    <col min="16135" max="16135" width="2.1328125" style="122" customWidth="1"/>
    <col min="16136" max="16157" width="2.59765625" style="122" customWidth="1"/>
    <col min="16158" max="16163" width="4" style="122" customWidth="1"/>
    <col min="16164" max="16164" width="5.46484375" style="122" bestFit="1" customWidth="1"/>
    <col min="16165" max="16165" width="4" style="122" customWidth="1"/>
    <col min="16166" max="16384" width="21.59765625" style="122"/>
  </cols>
  <sheetData>
    <row r="1" spans="1:38" ht="24.75" customHeight="1" thickBot="1" x14ac:dyDescent="0.3">
      <c r="A1" s="120"/>
      <c r="B1" s="121" t="s">
        <v>71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40" t="s">
        <v>82</v>
      </c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38" ht="25.5" customHeight="1" thickBot="1" x14ac:dyDescent="0.3">
      <c r="A2" s="123"/>
      <c r="B2" s="124" t="s">
        <v>0</v>
      </c>
      <c r="C2" s="214">
        <f>B3</f>
        <v>1</v>
      </c>
      <c r="D2" s="215"/>
      <c r="E2" s="216"/>
      <c r="F2" s="214">
        <f>B5</f>
        <v>2</v>
      </c>
      <c r="G2" s="215"/>
      <c r="H2" s="216"/>
      <c r="I2" s="214">
        <f>B7</f>
        <v>3</v>
      </c>
      <c r="J2" s="215"/>
      <c r="K2" s="216"/>
      <c r="L2" s="214">
        <f>B9</f>
        <v>4</v>
      </c>
      <c r="M2" s="215"/>
      <c r="N2" s="216"/>
      <c r="O2" s="214">
        <f>B11</f>
        <v>5</v>
      </c>
      <c r="P2" s="215"/>
      <c r="Q2" s="216"/>
      <c r="R2" s="214">
        <f>B13</f>
        <v>6</v>
      </c>
      <c r="S2" s="215"/>
      <c r="T2" s="216"/>
      <c r="U2" s="214">
        <f>B15</f>
        <v>7</v>
      </c>
      <c r="V2" s="215"/>
      <c r="W2" s="216"/>
      <c r="X2" s="214">
        <f>B17</f>
        <v>8</v>
      </c>
      <c r="Y2" s="215"/>
      <c r="Z2" s="216"/>
      <c r="AA2" s="214">
        <f>B19</f>
        <v>9</v>
      </c>
      <c r="AB2" s="215"/>
      <c r="AC2" s="238"/>
      <c r="AD2" s="123" t="s">
        <v>72</v>
      </c>
      <c r="AE2" s="125" t="s">
        <v>73</v>
      </c>
      <c r="AF2" s="126" t="s">
        <v>74</v>
      </c>
      <c r="AG2" s="127" t="s">
        <v>75</v>
      </c>
      <c r="AH2" s="128" t="s">
        <v>76</v>
      </c>
      <c r="AI2" s="127" t="s">
        <v>77</v>
      </c>
      <c r="AJ2" s="129" t="s">
        <v>78</v>
      </c>
      <c r="AK2" s="130" t="s">
        <v>79</v>
      </c>
    </row>
    <row r="3" spans="1:38" ht="18" customHeight="1" x14ac:dyDescent="0.25">
      <c r="A3" s="210">
        <v>1</v>
      </c>
      <c r="B3" s="212">
        <v>1</v>
      </c>
      <c r="C3" s="199"/>
      <c r="D3" s="200"/>
      <c r="E3" s="201"/>
      <c r="F3" s="196" t="str">
        <f>IF(F4="","",IF(F4=H4,"△",IF(F4&gt;H4,"○","●")))</f>
        <v/>
      </c>
      <c r="G3" s="197"/>
      <c r="H3" s="198"/>
      <c r="I3" s="196" t="str">
        <f>IF(I4="","",IF(I4=K4,"△",IF(I4&gt;K4,"○","●")))</f>
        <v/>
      </c>
      <c r="J3" s="197"/>
      <c r="K3" s="198"/>
      <c r="L3" s="196" t="str">
        <f>IF(L4="","",IF(L4=N4,"△",IF(L4&gt;N4,"○","●")))</f>
        <v/>
      </c>
      <c r="M3" s="197"/>
      <c r="N3" s="198"/>
      <c r="O3" s="196" t="str">
        <f>IF(O4="","",IF(O4=Q4,"△",IF(O4&gt;Q4,"○","●")))</f>
        <v/>
      </c>
      <c r="P3" s="197"/>
      <c r="Q3" s="198"/>
      <c r="R3" s="196" t="str">
        <f>IF(R4="","",IF(R4=T4,"△",IF(R4&gt;T4,"○","●")))</f>
        <v/>
      </c>
      <c r="S3" s="197"/>
      <c r="T3" s="198"/>
      <c r="U3" s="196" t="str">
        <f>IF(U4="","",IF(U4=W4,"△",IF(U4&gt;W4,"○","●")))</f>
        <v/>
      </c>
      <c r="V3" s="197"/>
      <c r="W3" s="198"/>
      <c r="X3" s="196" t="str">
        <f>IF(X4="","",IF(X4=Z4,"△",IF(X4&gt;Z4,"○","●")))</f>
        <v/>
      </c>
      <c r="Y3" s="197"/>
      <c r="Z3" s="198"/>
      <c r="AA3" s="196" t="str">
        <f>IF(AA4="","",IF(AA4=AC4,"△",IF(AA4&gt;AC4,"○","●")))</f>
        <v/>
      </c>
      <c r="AB3" s="197"/>
      <c r="AC3" s="205"/>
      <c r="AD3" s="206">
        <f>COUNTIF(C3:AC3,"○")</f>
        <v>0</v>
      </c>
      <c r="AE3" s="207">
        <f>COUNTIF(C3:AC3,"△")</f>
        <v>0</v>
      </c>
      <c r="AF3" s="208">
        <f>COUNTIF(C3:AC3,"●")</f>
        <v>0</v>
      </c>
      <c r="AG3" s="194">
        <f>AD3*3+AE3*1</f>
        <v>0</v>
      </c>
      <c r="AH3" s="235">
        <f>SUM(E3:E20)</f>
        <v>0</v>
      </c>
      <c r="AI3" s="190">
        <f>SUM(C3:C20)</f>
        <v>0</v>
      </c>
      <c r="AJ3" s="192">
        <f>AH3-AI3</f>
        <v>0</v>
      </c>
      <c r="AK3" s="237">
        <f>RANK(AL3,AL$3:AL$20)</f>
        <v>1</v>
      </c>
      <c r="AL3" s="195">
        <f>10000*AG3+100*AJ3+AH3</f>
        <v>0</v>
      </c>
    </row>
    <row r="4" spans="1:38" ht="18" customHeight="1" x14ac:dyDescent="0.25">
      <c r="A4" s="211"/>
      <c r="B4" s="213"/>
      <c r="C4" s="202"/>
      <c r="D4" s="203"/>
      <c r="E4" s="204"/>
      <c r="F4" s="111"/>
      <c r="G4" s="112" t="s">
        <v>80</v>
      </c>
      <c r="H4" s="113"/>
      <c r="I4" s="111"/>
      <c r="J4" s="112" t="s">
        <v>80</v>
      </c>
      <c r="K4" s="116"/>
      <c r="L4" s="111"/>
      <c r="M4" s="112" t="s">
        <v>80</v>
      </c>
      <c r="N4" s="116"/>
      <c r="O4" s="111"/>
      <c r="P4" s="112" t="s">
        <v>80</v>
      </c>
      <c r="Q4" s="113"/>
      <c r="R4" s="111"/>
      <c r="S4" s="112" t="s">
        <v>80</v>
      </c>
      <c r="T4" s="113"/>
      <c r="U4" s="111"/>
      <c r="V4" s="112" t="s">
        <v>80</v>
      </c>
      <c r="W4" s="113"/>
      <c r="X4" s="111"/>
      <c r="Y4" s="112" t="s">
        <v>80</v>
      </c>
      <c r="Z4" s="113"/>
      <c r="AA4" s="111"/>
      <c r="AB4" s="112" t="s">
        <v>80</v>
      </c>
      <c r="AC4" s="138"/>
      <c r="AD4" s="206"/>
      <c r="AE4" s="207"/>
      <c r="AF4" s="208"/>
      <c r="AG4" s="191"/>
      <c r="AH4" s="236"/>
      <c r="AI4" s="191"/>
      <c r="AJ4" s="193"/>
      <c r="AK4" s="191"/>
      <c r="AL4" s="195"/>
    </row>
    <row r="5" spans="1:38" ht="18" customHeight="1" x14ac:dyDescent="0.25">
      <c r="A5" s="210">
        <v>2</v>
      </c>
      <c r="B5" s="212">
        <v>2</v>
      </c>
      <c r="C5" s="196" t="str">
        <f>IF(C6="","",IF(C6=E6,"△",IF(C6&gt;E6,"○","●")))</f>
        <v/>
      </c>
      <c r="D5" s="197"/>
      <c r="E5" s="198"/>
      <c r="F5" s="199"/>
      <c r="G5" s="200"/>
      <c r="H5" s="201"/>
      <c r="I5" s="196" t="str">
        <f>IF(I6="","",IF(I6=K6,"△",IF(I6&gt;K6,"○","●")))</f>
        <v/>
      </c>
      <c r="J5" s="197"/>
      <c r="K5" s="198"/>
      <c r="L5" s="196" t="str">
        <f>IF(L6="","",IF(L6=N6,"△",IF(L6&gt;N6,"○","●")))</f>
        <v/>
      </c>
      <c r="M5" s="197"/>
      <c r="N5" s="198"/>
      <c r="O5" s="196" t="str">
        <f>IF(O6="","",IF(O6=Q6,"△",IF(O6&gt;Q6,"○","●")))</f>
        <v/>
      </c>
      <c r="P5" s="197"/>
      <c r="Q5" s="198"/>
      <c r="R5" s="196" t="str">
        <f>IF(R6="","",IF(R6=T6,"△",IF(R6&gt;T6,"○","●")))</f>
        <v/>
      </c>
      <c r="S5" s="197"/>
      <c r="T5" s="198"/>
      <c r="U5" s="196" t="str">
        <f>IF(U6="","",IF(U6=W6,"△",IF(U6&gt;W6,"○","●")))</f>
        <v/>
      </c>
      <c r="V5" s="197"/>
      <c r="W5" s="198"/>
      <c r="X5" s="196" t="str">
        <f>IF(X6="","",IF(X6=Z6,"△",IF(X6&gt;Z6,"○","●")))</f>
        <v/>
      </c>
      <c r="Y5" s="197"/>
      <c r="Z5" s="198"/>
      <c r="AA5" s="196" t="str">
        <f>IF(AA6="","",IF(AA6=AC6,"△",IF(AA6&gt;AC6,"○","●")))</f>
        <v/>
      </c>
      <c r="AB5" s="197"/>
      <c r="AC5" s="205"/>
      <c r="AD5" s="206">
        <f>COUNTIF(C5:AC5,"○")</f>
        <v>0</v>
      </c>
      <c r="AE5" s="207">
        <f>COUNTIF(C5:AC5,"△")</f>
        <v>0</v>
      </c>
      <c r="AF5" s="208">
        <f>COUNTIF(C5:AC5,"●")</f>
        <v>0</v>
      </c>
      <c r="AG5" s="194">
        <f>AD5*3+AE5*1</f>
        <v>0</v>
      </c>
      <c r="AH5" s="235">
        <f>SUM(H3:H20)</f>
        <v>0</v>
      </c>
      <c r="AI5" s="190">
        <f>SUM(F3:F20)</f>
        <v>0</v>
      </c>
      <c r="AJ5" s="192">
        <f>AH5-AI5</f>
        <v>0</v>
      </c>
      <c r="AK5" s="194">
        <f>RANK(AL5,AL$3:AL$20)</f>
        <v>1</v>
      </c>
      <c r="AL5" s="195">
        <f>10000*AG5+100*AJ5+AH5</f>
        <v>0</v>
      </c>
    </row>
    <row r="6" spans="1:38" ht="18" customHeight="1" x14ac:dyDescent="0.25">
      <c r="A6" s="211"/>
      <c r="B6" s="213"/>
      <c r="C6" s="115" t="str">
        <f>IF(F3="","",H4)</f>
        <v/>
      </c>
      <c r="D6" s="112" t="s">
        <v>80</v>
      </c>
      <c r="E6" s="116" t="str">
        <f>IF(F3="","",F4)</f>
        <v/>
      </c>
      <c r="F6" s="202"/>
      <c r="G6" s="203"/>
      <c r="H6" s="204"/>
      <c r="I6" s="111"/>
      <c r="J6" s="112" t="s">
        <v>80</v>
      </c>
      <c r="K6" s="116"/>
      <c r="L6" s="111"/>
      <c r="M6" s="112" t="s">
        <v>80</v>
      </c>
      <c r="N6" s="116"/>
      <c r="O6" s="111"/>
      <c r="P6" s="112" t="s">
        <v>80</v>
      </c>
      <c r="Q6" s="113"/>
      <c r="R6" s="111"/>
      <c r="S6" s="112" t="s">
        <v>80</v>
      </c>
      <c r="T6" s="113"/>
      <c r="U6" s="111"/>
      <c r="V6" s="112" t="s">
        <v>80</v>
      </c>
      <c r="W6" s="113"/>
      <c r="X6" s="111"/>
      <c r="Y6" s="112" t="s">
        <v>80</v>
      </c>
      <c r="Z6" s="113"/>
      <c r="AA6" s="111"/>
      <c r="AB6" s="112" t="s">
        <v>80</v>
      </c>
      <c r="AC6" s="138"/>
      <c r="AD6" s="206"/>
      <c r="AE6" s="207"/>
      <c r="AF6" s="208"/>
      <c r="AG6" s="191"/>
      <c r="AH6" s="236"/>
      <c r="AI6" s="191"/>
      <c r="AJ6" s="193"/>
      <c r="AK6" s="191"/>
      <c r="AL6" s="195"/>
    </row>
    <row r="7" spans="1:38" ht="18" customHeight="1" x14ac:dyDescent="0.25">
      <c r="A7" s="210">
        <v>3</v>
      </c>
      <c r="B7" s="212">
        <v>3</v>
      </c>
      <c r="C7" s="196" t="str">
        <f>IF(C8="","",IF(C8=E8,"△",IF(C8&gt;E8,"○","●")))</f>
        <v/>
      </c>
      <c r="D7" s="197"/>
      <c r="E7" s="198"/>
      <c r="F7" s="196" t="str">
        <f>IF(F8="","",IF(F8=H8,"△",IF(F8&gt;H8,"○","●")))</f>
        <v/>
      </c>
      <c r="G7" s="197"/>
      <c r="H7" s="198"/>
      <c r="I7" s="199"/>
      <c r="J7" s="200"/>
      <c r="K7" s="201"/>
      <c r="L7" s="196" t="str">
        <f>IF(L8="","",IF(L8=N8,"△",IF(L8&gt;N8,"○","●")))</f>
        <v/>
      </c>
      <c r="M7" s="197"/>
      <c r="N7" s="198"/>
      <c r="O7" s="196" t="str">
        <f>IF(O8="","",IF(O8=Q8,"△",IF(O8&gt;Q8,"○","●")))</f>
        <v/>
      </c>
      <c r="P7" s="197"/>
      <c r="Q7" s="198"/>
      <c r="R7" s="196" t="str">
        <f>IF(R8="","",IF(R8=T8,"△",IF(R8&gt;T8,"○","●")))</f>
        <v/>
      </c>
      <c r="S7" s="197"/>
      <c r="T7" s="198"/>
      <c r="U7" s="196" t="str">
        <f>IF(U8="","",IF(U8=W8,"△",IF(U8&gt;W8,"○","●")))</f>
        <v/>
      </c>
      <c r="V7" s="197"/>
      <c r="W7" s="198"/>
      <c r="X7" s="196" t="str">
        <f>IF(X8="","",IF(X8=Z8,"△",IF(X8&gt;Z8,"○","●")))</f>
        <v/>
      </c>
      <c r="Y7" s="197"/>
      <c r="Z7" s="198"/>
      <c r="AA7" s="196" t="str">
        <f>IF(AA8="","",IF(AA8=AC8,"△",IF(AA8&gt;AC8,"○","●")))</f>
        <v/>
      </c>
      <c r="AB7" s="197"/>
      <c r="AC7" s="205"/>
      <c r="AD7" s="206">
        <f>COUNTIF(C7:AC7,"○")</f>
        <v>0</v>
      </c>
      <c r="AE7" s="207">
        <f>COUNTIF(C7:AC7,"△")</f>
        <v>0</v>
      </c>
      <c r="AF7" s="208">
        <f>COUNTIF(C7:AC7,"●")</f>
        <v>0</v>
      </c>
      <c r="AG7" s="194">
        <f>AD7*3+AE7*1</f>
        <v>0</v>
      </c>
      <c r="AH7" s="235">
        <f>SUM(K3:K20)</f>
        <v>0</v>
      </c>
      <c r="AI7" s="190">
        <f>SUM(I3:I20)</f>
        <v>0</v>
      </c>
      <c r="AJ7" s="192">
        <f>AH7-AI7</f>
        <v>0</v>
      </c>
      <c r="AK7" s="194">
        <f>RANK(AL7,AL$3:AL$20)</f>
        <v>1</v>
      </c>
      <c r="AL7" s="195">
        <f>10000*AG7+100*AJ7+AH7</f>
        <v>0</v>
      </c>
    </row>
    <row r="8" spans="1:38" ht="18" customHeight="1" x14ac:dyDescent="0.25">
      <c r="A8" s="211"/>
      <c r="B8" s="213"/>
      <c r="C8" s="115" t="str">
        <f>IF(I3="","",K4)</f>
        <v/>
      </c>
      <c r="D8" s="112" t="s">
        <v>80</v>
      </c>
      <c r="E8" s="116" t="str">
        <f>IF(I3="","",I4)</f>
        <v/>
      </c>
      <c r="F8" s="115" t="str">
        <f>IF(I5="","",K6)</f>
        <v/>
      </c>
      <c r="G8" s="112" t="s">
        <v>80</v>
      </c>
      <c r="H8" s="116" t="str">
        <f>IF(I5="","",I6)</f>
        <v/>
      </c>
      <c r="I8" s="202"/>
      <c r="J8" s="203"/>
      <c r="K8" s="204"/>
      <c r="L8" s="111"/>
      <c r="M8" s="112" t="s">
        <v>80</v>
      </c>
      <c r="N8" s="116"/>
      <c r="O8" s="111"/>
      <c r="P8" s="112" t="s">
        <v>80</v>
      </c>
      <c r="Q8" s="113"/>
      <c r="R8" s="111"/>
      <c r="S8" s="112" t="s">
        <v>80</v>
      </c>
      <c r="T8" s="113"/>
      <c r="U8" s="111"/>
      <c r="V8" s="112" t="s">
        <v>80</v>
      </c>
      <c r="W8" s="113"/>
      <c r="X8" s="111"/>
      <c r="Y8" s="112" t="s">
        <v>80</v>
      </c>
      <c r="Z8" s="113"/>
      <c r="AA8" s="111"/>
      <c r="AB8" s="112" t="s">
        <v>80</v>
      </c>
      <c r="AC8" s="138"/>
      <c r="AD8" s="206"/>
      <c r="AE8" s="207"/>
      <c r="AF8" s="208"/>
      <c r="AG8" s="191"/>
      <c r="AH8" s="236"/>
      <c r="AI8" s="191"/>
      <c r="AJ8" s="193"/>
      <c r="AK8" s="191"/>
      <c r="AL8" s="195"/>
    </row>
    <row r="9" spans="1:38" ht="18" customHeight="1" x14ac:dyDescent="0.25">
      <c r="A9" s="210">
        <v>4</v>
      </c>
      <c r="B9" s="212">
        <v>4</v>
      </c>
      <c r="C9" s="196" t="str">
        <f>IF(AND(C10="",C10=E10),"",IF(C10&gt;E10,"○",IF(C10&lt;E10,"●",IF(AND(C10&gt;=0,C10=E10),"△"))))</f>
        <v/>
      </c>
      <c r="D9" s="197"/>
      <c r="E9" s="198"/>
      <c r="F9" s="196" t="str">
        <f>IF(AND(F10="",F10=H10),"",IF(F10&gt;H10,"○",IF(F10&lt;H10,"●",IF(AND(F10&gt;=0,F10=H10),"△"))))</f>
        <v/>
      </c>
      <c r="G9" s="197"/>
      <c r="H9" s="198"/>
      <c r="I9" s="196" t="str">
        <f>IF(AND(I10="",I10=K10),"",IF(I10&gt;K10,"○",IF(I10&lt;K10,"●",IF(AND(I10&gt;=0,I10=K10),"△"))))</f>
        <v/>
      </c>
      <c r="J9" s="197"/>
      <c r="K9" s="198"/>
      <c r="L9" s="199"/>
      <c r="M9" s="200"/>
      <c r="N9" s="201"/>
      <c r="O9" s="196" t="str">
        <f>IF(AND(O10="",O10=Q10),"",IF(O10&gt;Q10,"○",IF(O10&lt;Q10,"●",IF(AND(O10&gt;=0,O10=Q10),"△"))))</f>
        <v/>
      </c>
      <c r="P9" s="197"/>
      <c r="Q9" s="198"/>
      <c r="R9" s="196" t="str">
        <f>IF(AND(R10="",R10=T10),"",IF(R10&gt;T10,"○",IF(R10&lt;T10,"●",IF(AND(R10&gt;=0,R10=T10),"△"))))</f>
        <v/>
      </c>
      <c r="S9" s="197"/>
      <c r="T9" s="198"/>
      <c r="U9" s="196" t="str">
        <f>IF(AND(U10="",U10=W10),"",IF(U10&gt;W10,"○",IF(U10&lt;W10,"●",IF(AND(U10&gt;=0,U10=W10),"△"))))</f>
        <v/>
      </c>
      <c r="V9" s="197"/>
      <c r="W9" s="198"/>
      <c r="X9" s="196" t="str">
        <f>IF(AND(X10="",X10=Z10),"",IF(X10&gt;Z10,"○",IF(X10&lt;Z10,"●",IF(AND(X10&gt;=0,X10=Z10),"△"))))</f>
        <v/>
      </c>
      <c r="Y9" s="197"/>
      <c r="Z9" s="198"/>
      <c r="AA9" s="196" t="str">
        <f>IF(AA10="","",IF(AA10=AC10,"△",IF(AA10&gt;AC10,"○","●")))</f>
        <v/>
      </c>
      <c r="AB9" s="197"/>
      <c r="AC9" s="205"/>
      <c r="AD9" s="206">
        <f>COUNTIF(C9:AC9,"○")</f>
        <v>0</v>
      </c>
      <c r="AE9" s="207">
        <f>COUNTIF(C9:AC9,"△")</f>
        <v>0</v>
      </c>
      <c r="AF9" s="208">
        <f>COUNTIF(C9:AC9,"●")</f>
        <v>0</v>
      </c>
      <c r="AG9" s="194">
        <f>AD9*3+AE9*1</f>
        <v>0</v>
      </c>
      <c r="AH9" s="190">
        <f>SUM(N3:N20)</f>
        <v>0</v>
      </c>
      <c r="AI9" s="190">
        <f>SUM(L3:L20)</f>
        <v>0</v>
      </c>
      <c r="AJ9" s="192">
        <f>AH9-AI9</f>
        <v>0</v>
      </c>
      <c r="AK9" s="194">
        <f>RANK(AL9,AL$3:AL$20)</f>
        <v>1</v>
      </c>
      <c r="AL9" s="195">
        <f>10000*AG9+100*AJ9+AH9</f>
        <v>0</v>
      </c>
    </row>
    <row r="10" spans="1:38" ht="18" customHeight="1" x14ac:dyDescent="0.25">
      <c r="A10" s="211"/>
      <c r="B10" s="213"/>
      <c r="C10" s="115" t="str">
        <f>IF(L3="","",N4)</f>
        <v/>
      </c>
      <c r="D10" s="112" t="s">
        <v>80</v>
      </c>
      <c r="E10" s="116" t="str">
        <f>IF(L3="","",L4)</f>
        <v/>
      </c>
      <c r="F10" s="115" t="str">
        <f>IF(L5="","",N6)</f>
        <v/>
      </c>
      <c r="G10" s="112" t="s">
        <v>80</v>
      </c>
      <c r="H10" s="116" t="str">
        <f>IF(L5="","",L6)</f>
        <v/>
      </c>
      <c r="I10" s="115" t="str">
        <f>IF(L7="","",N8)</f>
        <v/>
      </c>
      <c r="J10" s="112" t="s">
        <v>80</v>
      </c>
      <c r="K10" s="116" t="str">
        <f>IF(L7="","",L8)</f>
        <v/>
      </c>
      <c r="L10" s="202"/>
      <c r="M10" s="203"/>
      <c r="N10" s="204"/>
      <c r="O10" s="111"/>
      <c r="P10" s="112" t="s">
        <v>80</v>
      </c>
      <c r="Q10" s="113"/>
      <c r="R10" s="111"/>
      <c r="S10" s="112" t="s">
        <v>80</v>
      </c>
      <c r="T10" s="113"/>
      <c r="U10" s="111"/>
      <c r="V10" s="112" t="s">
        <v>80</v>
      </c>
      <c r="W10" s="113"/>
      <c r="X10" s="111"/>
      <c r="Y10" s="112" t="s">
        <v>80</v>
      </c>
      <c r="Z10" s="113"/>
      <c r="AA10" s="111"/>
      <c r="AB10" s="112" t="s">
        <v>80</v>
      </c>
      <c r="AC10" s="138"/>
      <c r="AD10" s="206"/>
      <c r="AE10" s="207"/>
      <c r="AF10" s="208"/>
      <c r="AG10" s="191"/>
      <c r="AH10" s="209"/>
      <c r="AI10" s="191"/>
      <c r="AJ10" s="193"/>
      <c r="AK10" s="191"/>
      <c r="AL10" s="195"/>
    </row>
    <row r="11" spans="1:38" ht="18" customHeight="1" x14ac:dyDescent="0.25">
      <c r="A11" s="210">
        <v>5</v>
      </c>
      <c r="B11" s="212">
        <v>5</v>
      </c>
      <c r="C11" s="196" t="str">
        <f>IF(AND(C12="",C12=E12),"",IF(C12&gt;E12,"○",IF(C12&lt;E12,"●",IF(AND(C12&gt;=0,C12=E12),"△"))))</f>
        <v/>
      </c>
      <c r="D11" s="197"/>
      <c r="E11" s="198"/>
      <c r="F11" s="196" t="str">
        <f>IF(AND(F12="",F12=H12),"",IF(F12&gt;H12,"○",IF(F12&lt;H12,"●",IF(AND(F12&gt;=0,F12=H12),"△"))))</f>
        <v/>
      </c>
      <c r="G11" s="197"/>
      <c r="H11" s="198"/>
      <c r="I11" s="196" t="str">
        <f>IF(AND(I12="",I12=K12),"",IF(I12&gt;K12,"○",IF(I12&lt;K12,"●",IF(AND(I12&gt;=0,I12=K12),"△"))))</f>
        <v/>
      </c>
      <c r="J11" s="197"/>
      <c r="K11" s="198"/>
      <c r="L11" s="196" t="str">
        <f>IF(AND(L12="",L12=N12),"",IF(L12&gt;N12,"○",IF(L12&lt;N12,"●",IF(AND(L12&gt;=0,L12=N12),"△"))))</f>
        <v/>
      </c>
      <c r="M11" s="197"/>
      <c r="N11" s="198"/>
      <c r="O11" s="199"/>
      <c r="P11" s="200"/>
      <c r="Q11" s="201"/>
      <c r="R11" s="196" t="str">
        <f>IF(AND(R12="",R12=T12),"",IF(R12&gt;T12,"○",IF(R12&lt;T12,"●",IF(AND(R12&gt;=0,R12=T12),"△"))))</f>
        <v/>
      </c>
      <c r="S11" s="197"/>
      <c r="T11" s="198"/>
      <c r="U11" s="196" t="str">
        <f>IF(AND(U12="",U12=W12),"",IF(U12&gt;W12,"○",IF(U12&lt;W12,"●",IF(AND(U12&gt;=0,U12=W12),"△"))))</f>
        <v/>
      </c>
      <c r="V11" s="197"/>
      <c r="W11" s="198"/>
      <c r="X11" s="196" t="str">
        <f>IF(AND(X12="",X12=Z12),"",IF(X12&gt;Z12,"○",IF(X12&lt;Z12,"●",IF(AND(X12&gt;=0,X12=Z12),"△"))))</f>
        <v/>
      </c>
      <c r="Y11" s="197"/>
      <c r="Z11" s="198"/>
      <c r="AA11" s="196" t="str">
        <f>IF(AA12="","",IF(AA12=AC12,"△",IF(AA12&gt;AC12,"○","●")))</f>
        <v/>
      </c>
      <c r="AB11" s="197"/>
      <c r="AC11" s="205"/>
      <c r="AD11" s="206">
        <f>COUNTIF(C11:AC11,"○")</f>
        <v>0</v>
      </c>
      <c r="AE11" s="207">
        <f>COUNTIF(C11:AC11,"△")</f>
        <v>0</v>
      </c>
      <c r="AF11" s="208">
        <f>COUNTIF(C11:AC11,"●")</f>
        <v>0</v>
      </c>
      <c r="AG11" s="194">
        <f>AD11*3+AE11*1</f>
        <v>0</v>
      </c>
      <c r="AH11" s="190">
        <f>SUM(Q3:Q20)</f>
        <v>0</v>
      </c>
      <c r="AI11" s="190">
        <f>SUM(O3:O20)</f>
        <v>0</v>
      </c>
      <c r="AJ11" s="192">
        <f>AH11-AI11</f>
        <v>0</v>
      </c>
      <c r="AK11" s="194">
        <f>RANK(AL11,AL$3:AL$20)</f>
        <v>1</v>
      </c>
      <c r="AL11" s="195">
        <f>10000*AG11+100*AJ11+AH11</f>
        <v>0</v>
      </c>
    </row>
    <row r="12" spans="1:38" ht="18" customHeight="1" x14ac:dyDescent="0.25">
      <c r="A12" s="211"/>
      <c r="B12" s="213"/>
      <c r="C12" s="115" t="str">
        <f>IF(O3="","",Q4)</f>
        <v/>
      </c>
      <c r="D12" s="112" t="s">
        <v>80</v>
      </c>
      <c r="E12" s="116" t="str">
        <f>IF(O3="","",O4)</f>
        <v/>
      </c>
      <c r="F12" s="115" t="str">
        <f>IF(O5="","",Q6)</f>
        <v/>
      </c>
      <c r="G12" s="112" t="s">
        <v>80</v>
      </c>
      <c r="H12" s="116" t="str">
        <f>IF(O5="","",O6)</f>
        <v/>
      </c>
      <c r="I12" s="115" t="str">
        <f>IF(O7="","",Q8)</f>
        <v/>
      </c>
      <c r="J12" s="112" t="s">
        <v>80</v>
      </c>
      <c r="K12" s="116" t="str">
        <f>IF(O7="","",O8)</f>
        <v/>
      </c>
      <c r="L12" s="115" t="str">
        <f>IF(O9="","",Q10)</f>
        <v/>
      </c>
      <c r="M12" s="112" t="s">
        <v>80</v>
      </c>
      <c r="N12" s="116" t="str">
        <f>IF(O9="","",O10)</f>
        <v/>
      </c>
      <c r="O12" s="202"/>
      <c r="P12" s="203"/>
      <c r="Q12" s="204"/>
      <c r="R12" s="111"/>
      <c r="S12" s="112" t="s">
        <v>80</v>
      </c>
      <c r="T12" s="113"/>
      <c r="U12" s="111"/>
      <c r="V12" s="112" t="s">
        <v>80</v>
      </c>
      <c r="W12" s="113"/>
      <c r="X12" s="111"/>
      <c r="Y12" s="112" t="s">
        <v>80</v>
      </c>
      <c r="Z12" s="113"/>
      <c r="AA12" s="111"/>
      <c r="AB12" s="112" t="s">
        <v>80</v>
      </c>
      <c r="AC12" s="138"/>
      <c r="AD12" s="206"/>
      <c r="AE12" s="207"/>
      <c r="AF12" s="208"/>
      <c r="AG12" s="191"/>
      <c r="AH12" s="209"/>
      <c r="AI12" s="191"/>
      <c r="AJ12" s="193"/>
      <c r="AK12" s="191"/>
      <c r="AL12" s="195"/>
    </row>
    <row r="13" spans="1:38" ht="18" customHeight="1" x14ac:dyDescent="0.25">
      <c r="A13" s="210">
        <v>6</v>
      </c>
      <c r="B13" s="212">
        <v>6</v>
      </c>
      <c r="C13" s="196" t="str">
        <f>IF(AND(C14="",C14=E14),"",IF(C14&gt;E14,"○",IF(C14&lt;E14,"●",IF(AND(C14&gt;=0,C14=E14),"△"))))</f>
        <v/>
      </c>
      <c r="D13" s="197"/>
      <c r="E13" s="198"/>
      <c r="F13" s="196" t="str">
        <f>IF(AND(F14="",F14=H14),"",IF(F14&gt;H14,"○",IF(F14&lt;H14,"●",IF(AND(F14&gt;=0,F14=H14),"△"))))</f>
        <v/>
      </c>
      <c r="G13" s="197"/>
      <c r="H13" s="198"/>
      <c r="I13" s="196" t="str">
        <f>IF(AND(I14="",I14=K14),"",IF(I14&gt;K14,"○",IF(I14&lt;K14,"●",IF(AND(I14&gt;=0,I14=K14),"△"))))</f>
        <v/>
      </c>
      <c r="J13" s="197"/>
      <c r="K13" s="198"/>
      <c r="L13" s="196" t="str">
        <f>IF(AND(L14="",L14=N14),"",IF(L14&gt;N14,"○",IF(L14&lt;N14,"●",IF(AND(L14&gt;=0,L14=N14),"△"))))</f>
        <v/>
      </c>
      <c r="M13" s="197"/>
      <c r="N13" s="198"/>
      <c r="O13" s="196" t="str">
        <f>IF(AND(O14="",O14=Q14),"",IF(O14&gt;Q14,"○",IF(O14&lt;Q14,"●",IF(AND(O14&gt;=0,O14=Q14),"△"))))</f>
        <v/>
      </c>
      <c r="P13" s="197"/>
      <c r="Q13" s="198"/>
      <c r="R13" s="199"/>
      <c r="S13" s="200"/>
      <c r="T13" s="201"/>
      <c r="U13" s="196" t="str">
        <f>IF(AND(U14="",U14=W14),"",IF(U14&gt;W14,"○",IF(U14&lt;W14,"●",IF(AND(U14&gt;=0,U14=W14),"△"))))</f>
        <v/>
      </c>
      <c r="V13" s="197"/>
      <c r="W13" s="198"/>
      <c r="X13" s="196" t="str">
        <f>IF(AND(X14="",X14=Z14),"",IF(X14&gt;Z14,"○",IF(X14&lt;Z14,"●",IF(AND(X14&gt;=0,X14=Z14),"△"))))</f>
        <v/>
      </c>
      <c r="Y13" s="197"/>
      <c r="Z13" s="198"/>
      <c r="AA13" s="196" t="str">
        <f>IF(AA14="","",IF(AA14=AC14,"△",IF(AA14&gt;AC14,"○","●")))</f>
        <v/>
      </c>
      <c r="AB13" s="197"/>
      <c r="AC13" s="205"/>
      <c r="AD13" s="206">
        <f>COUNTIF(C13:AC13,"○")</f>
        <v>0</v>
      </c>
      <c r="AE13" s="207">
        <f>COUNTIF(C13:AC13,"△")</f>
        <v>0</v>
      </c>
      <c r="AF13" s="208">
        <f>COUNTIF(C13:AC13,"●")</f>
        <v>0</v>
      </c>
      <c r="AG13" s="194">
        <f>AD13*3+AE13*1</f>
        <v>0</v>
      </c>
      <c r="AH13" s="190">
        <f>SUM(T3:T20)</f>
        <v>0</v>
      </c>
      <c r="AI13" s="190">
        <f>SUM(R3:R20)</f>
        <v>0</v>
      </c>
      <c r="AJ13" s="192">
        <f>AH13-AI13</f>
        <v>0</v>
      </c>
      <c r="AK13" s="194">
        <f>RANK(AL13,AL$3:AL$20)</f>
        <v>1</v>
      </c>
      <c r="AL13" s="195">
        <f>10000*AG13+100*AJ13+AH13</f>
        <v>0</v>
      </c>
    </row>
    <row r="14" spans="1:38" ht="18" customHeight="1" x14ac:dyDescent="0.25">
      <c r="A14" s="211"/>
      <c r="B14" s="213"/>
      <c r="C14" s="115" t="str">
        <f>IF(R3="","",T4)</f>
        <v/>
      </c>
      <c r="D14" s="112" t="s">
        <v>80</v>
      </c>
      <c r="E14" s="116" t="str">
        <f>IF(R3="","",R4)</f>
        <v/>
      </c>
      <c r="F14" s="115" t="str">
        <f>IF(R5="","",T6)</f>
        <v/>
      </c>
      <c r="G14" s="112" t="s">
        <v>80</v>
      </c>
      <c r="H14" s="116" t="str">
        <f>IF(R5="","",R6)</f>
        <v/>
      </c>
      <c r="I14" s="115" t="str">
        <f>IF(R7="","",T8)</f>
        <v/>
      </c>
      <c r="J14" s="112" t="s">
        <v>80</v>
      </c>
      <c r="K14" s="116" t="str">
        <f>IF(R7="","",R8)</f>
        <v/>
      </c>
      <c r="L14" s="115" t="str">
        <f>IF(R9="","",T10)</f>
        <v/>
      </c>
      <c r="M14" s="112" t="s">
        <v>80</v>
      </c>
      <c r="N14" s="116" t="str">
        <f>IF(R9="","",R10)</f>
        <v/>
      </c>
      <c r="O14" s="115" t="str">
        <f>IF(R11="","",T12)</f>
        <v/>
      </c>
      <c r="P14" s="112" t="s">
        <v>80</v>
      </c>
      <c r="Q14" s="116" t="str">
        <f>IF(R11="","",R12)</f>
        <v/>
      </c>
      <c r="R14" s="202"/>
      <c r="S14" s="203"/>
      <c r="T14" s="204"/>
      <c r="U14" s="111"/>
      <c r="V14" s="112" t="s">
        <v>80</v>
      </c>
      <c r="W14" s="113"/>
      <c r="X14" s="111"/>
      <c r="Y14" s="112" t="s">
        <v>80</v>
      </c>
      <c r="Z14" s="113"/>
      <c r="AA14" s="111"/>
      <c r="AB14" s="112" t="s">
        <v>80</v>
      </c>
      <c r="AC14" s="138"/>
      <c r="AD14" s="206"/>
      <c r="AE14" s="207"/>
      <c r="AF14" s="208"/>
      <c r="AG14" s="191"/>
      <c r="AH14" s="209"/>
      <c r="AI14" s="191"/>
      <c r="AJ14" s="193"/>
      <c r="AK14" s="191"/>
      <c r="AL14" s="195"/>
    </row>
    <row r="15" spans="1:38" ht="18" customHeight="1" x14ac:dyDescent="0.25">
      <c r="A15" s="210">
        <v>7</v>
      </c>
      <c r="B15" s="212">
        <v>7</v>
      </c>
      <c r="C15" s="196" t="str">
        <f>IF(AND(C16="",C16=E16),"",IF(C16&gt;E16,"○",IF(C16&lt;E16,"●",IF(AND(C16&gt;=0,C16=E16),"△"))))</f>
        <v/>
      </c>
      <c r="D15" s="197"/>
      <c r="E15" s="198"/>
      <c r="F15" s="196" t="str">
        <f>IF(AND(F16="",F16=H16),"",IF(F16&gt;H16,"○",IF(F16&lt;H16,"●",IF(AND(F16&gt;=0,F16=H16),"△"))))</f>
        <v/>
      </c>
      <c r="G15" s="197"/>
      <c r="H15" s="198"/>
      <c r="I15" s="196" t="str">
        <f>IF(AND(I16="",I16=K16),"",IF(I16&gt;K16,"○",IF(I16&lt;K16,"●",IF(AND(I16&gt;=0,I16=K16),"△"))))</f>
        <v/>
      </c>
      <c r="J15" s="197"/>
      <c r="K15" s="198"/>
      <c r="L15" s="196" t="str">
        <f>IF(AND(L16="",L16=N16),"",IF(L16&gt;N16,"○",IF(L16&lt;N16,"●",IF(AND(L16&gt;=0,L16=N16),"△"))))</f>
        <v/>
      </c>
      <c r="M15" s="197"/>
      <c r="N15" s="198"/>
      <c r="O15" s="196" t="str">
        <f>IF(AND(O16="",O16=Q16),"",IF(O16&gt;Q16,"○",IF(O16&lt;Q16,"●",IF(AND(O16&gt;=0,O16=Q16),"△"))))</f>
        <v/>
      </c>
      <c r="P15" s="197"/>
      <c r="Q15" s="198"/>
      <c r="R15" s="196" t="str">
        <f>IF(AND(R16="",R16=T16),"",IF(R16&gt;T16,"○",IF(R16&lt;T16,"●",IF(AND(R16&gt;=0,R16=T16),"△"))))</f>
        <v/>
      </c>
      <c r="S15" s="197"/>
      <c r="T15" s="198"/>
      <c r="U15" s="199"/>
      <c r="V15" s="200"/>
      <c r="W15" s="201"/>
      <c r="X15" s="196" t="str">
        <f>IF(AND(X16="",X16=Z16),"",IF(X16&gt;Z16,"○",IF(X16&lt;Z16,"●",IF(AND(X16&gt;=0,X16=Z16),"△"))))</f>
        <v/>
      </c>
      <c r="Y15" s="197"/>
      <c r="Z15" s="198"/>
      <c r="AA15" s="196" t="str">
        <f>IF(AA16="","",IF(AA16=AC16,"△",IF(AA16&gt;AC16,"○","●")))</f>
        <v/>
      </c>
      <c r="AB15" s="197"/>
      <c r="AC15" s="205"/>
      <c r="AD15" s="206">
        <f>COUNTIF(C15:AC15,"○")</f>
        <v>0</v>
      </c>
      <c r="AE15" s="207">
        <f>COUNTIF(C15:AC15,"△")</f>
        <v>0</v>
      </c>
      <c r="AF15" s="208">
        <f>COUNTIF(C15:AC15,"●")</f>
        <v>0</v>
      </c>
      <c r="AG15" s="194">
        <f>AD15*3+AE15*1</f>
        <v>0</v>
      </c>
      <c r="AH15" s="190">
        <f>SUM(W3:W20)</f>
        <v>0</v>
      </c>
      <c r="AI15" s="190">
        <f>SUM(U3:U20)</f>
        <v>0</v>
      </c>
      <c r="AJ15" s="192">
        <f>AH15-AI15</f>
        <v>0</v>
      </c>
      <c r="AK15" s="194">
        <f>RANK(AL15,AL$3:AL$20)</f>
        <v>1</v>
      </c>
      <c r="AL15" s="195">
        <f>10000*AG15+100*AJ15+AH15</f>
        <v>0</v>
      </c>
    </row>
    <row r="16" spans="1:38" ht="18" customHeight="1" x14ac:dyDescent="0.25">
      <c r="A16" s="211"/>
      <c r="B16" s="213"/>
      <c r="C16" s="115" t="str">
        <f>IF(U3="","",W4)</f>
        <v/>
      </c>
      <c r="D16" s="112" t="s">
        <v>80</v>
      </c>
      <c r="E16" s="116" t="str">
        <f>IF(U3="","",U4)</f>
        <v/>
      </c>
      <c r="F16" s="115" t="str">
        <f>IF(U5="","",W6)</f>
        <v/>
      </c>
      <c r="G16" s="112" t="s">
        <v>80</v>
      </c>
      <c r="H16" s="116" t="str">
        <f>IF(U5="","",U6)</f>
        <v/>
      </c>
      <c r="I16" s="115" t="str">
        <f>IF(U7="","",W8)</f>
        <v/>
      </c>
      <c r="J16" s="112" t="s">
        <v>80</v>
      </c>
      <c r="K16" s="116" t="str">
        <f>IF(U7="","",U8)</f>
        <v/>
      </c>
      <c r="L16" s="115" t="str">
        <f>IF(U9="","",W10)</f>
        <v/>
      </c>
      <c r="M16" s="112" t="s">
        <v>80</v>
      </c>
      <c r="N16" s="116" t="str">
        <f>IF(U9="","",U10)</f>
        <v/>
      </c>
      <c r="O16" s="115" t="str">
        <f>IF(U11="","",W12)</f>
        <v/>
      </c>
      <c r="P16" s="112" t="s">
        <v>80</v>
      </c>
      <c r="Q16" s="116" t="str">
        <f>IF(U11="","",U12)</f>
        <v/>
      </c>
      <c r="R16" s="115" t="str">
        <f>IF(U13="","",W14)</f>
        <v/>
      </c>
      <c r="S16" s="112" t="s">
        <v>80</v>
      </c>
      <c r="T16" s="116" t="str">
        <f>IF(U13="","",U14)</f>
        <v/>
      </c>
      <c r="U16" s="202"/>
      <c r="V16" s="203"/>
      <c r="W16" s="204"/>
      <c r="X16" s="131"/>
      <c r="Y16" s="112" t="s">
        <v>80</v>
      </c>
      <c r="Z16" s="132"/>
      <c r="AA16" s="114"/>
      <c r="AB16" s="112" t="s">
        <v>80</v>
      </c>
      <c r="AC16" s="139"/>
      <c r="AD16" s="206"/>
      <c r="AE16" s="207"/>
      <c r="AF16" s="208"/>
      <c r="AG16" s="191"/>
      <c r="AH16" s="209"/>
      <c r="AI16" s="191"/>
      <c r="AJ16" s="193"/>
      <c r="AK16" s="191"/>
      <c r="AL16" s="195"/>
    </row>
    <row r="17" spans="1:38" ht="18" customHeight="1" x14ac:dyDescent="0.25">
      <c r="A17" s="210">
        <v>8</v>
      </c>
      <c r="B17" s="212">
        <v>8</v>
      </c>
      <c r="C17" s="196" t="str">
        <f>IF(AND(C18="",C18=E18),"",IF(C18&gt;E18,"○",IF(C18&lt;E18,"●",IF(AND(C18&gt;=0,C18=E18),"△"))))</f>
        <v/>
      </c>
      <c r="D17" s="197"/>
      <c r="E17" s="198"/>
      <c r="F17" s="196" t="str">
        <f>IF(AND(F18="",F18=H18),"",IF(F18&gt;H18,"○",IF(F18&lt;H18,"●",IF(AND(F18&gt;=0,F18=H18),"△"))))</f>
        <v/>
      </c>
      <c r="G17" s="197"/>
      <c r="H17" s="198"/>
      <c r="I17" s="196" t="str">
        <f>IF(AND(I18="",I18=K18),"",IF(I18&gt;K18,"○",IF(I18&lt;K18,"●",IF(AND(I18&gt;=0,I18=K18),"△"))))</f>
        <v/>
      </c>
      <c r="J17" s="197"/>
      <c r="K17" s="198"/>
      <c r="L17" s="196" t="str">
        <f>IF(AND(L18="",L18=N18),"",IF(L18&gt;N18,"○",IF(L18&lt;N18,"●",IF(AND(L18&gt;=0,L18=N18),"△"))))</f>
        <v/>
      </c>
      <c r="M17" s="197"/>
      <c r="N17" s="198"/>
      <c r="O17" s="196" t="str">
        <f>IF(AND(O18="",O18=Q18),"",IF(O18&gt;Q18,"○",IF(O18&lt;Q18,"●",IF(AND(O18&gt;=0,O18=Q18),"△"))))</f>
        <v/>
      </c>
      <c r="P17" s="197"/>
      <c r="Q17" s="198"/>
      <c r="R17" s="196" t="str">
        <f>IF(AND(R18="",R18=T18),"",IF(R18&gt;T18,"○",IF(R18&lt;T18,"●",IF(AND(R18&gt;=0,R18=T18),"△"))))</f>
        <v/>
      </c>
      <c r="S17" s="197"/>
      <c r="T17" s="198"/>
      <c r="U17" s="196" t="str">
        <f>IF(AND(U18="",U18=W18),"",IF(U18&gt;W18,"○",IF(U18&lt;W18,"●",IF(AND(U18&gt;=0,U18=W18),"△"))))</f>
        <v/>
      </c>
      <c r="V17" s="197"/>
      <c r="W17" s="198"/>
      <c r="X17" s="199"/>
      <c r="Y17" s="200"/>
      <c r="Z17" s="201"/>
      <c r="AA17" s="196" t="str">
        <f>IF(AA18="","",IF(AA18=AC18,"△",IF(AA18&gt;AC18,"○","●")))</f>
        <v/>
      </c>
      <c r="AB17" s="197"/>
      <c r="AC17" s="205"/>
      <c r="AD17" s="206">
        <f>COUNTIF(C17:AC17,"○")</f>
        <v>0</v>
      </c>
      <c r="AE17" s="207">
        <f>COUNTIF(C17:AC17,"△")</f>
        <v>0</v>
      </c>
      <c r="AF17" s="208">
        <f>COUNTIF(C17:AC17,"●")</f>
        <v>0</v>
      </c>
      <c r="AG17" s="194">
        <f>AD17*3+AE17*1</f>
        <v>0</v>
      </c>
      <c r="AH17" s="190">
        <f>SUM(Z3:Z20)</f>
        <v>0</v>
      </c>
      <c r="AI17" s="190">
        <f>SUM(X3:X20)</f>
        <v>0</v>
      </c>
      <c r="AJ17" s="192">
        <f>AH17-AI17</f>
        <v>0</v>
      </c>
      <c r="AK17" s="194">
        <f>RANK(AL17,AL$3:AL$20)</f>
        <v>1</v>
      </c>
      <c r="AL17" s="195">
        <f>10000*AG17+100*AJ17+AH17</f>
        <v>0</v>
      </c>
    </row>
    <row r="18" spans="1:38" ht="18" customHeight="1" x14ac:dyDescent="0.25">
      <c r="A18" s="211"/>
      <c r="B18" s="213"/>
      <c r="C18" s="115" t="str">
        <f>IF(X3="","",Z4)</f>
        <v/>
      </c>
      <c r="D18" s="112" t="s">
        <v>80</v>
      </c>
      <c r="E18" s="116" t="str">
        <f>IF(X3="","",X4)</f>
        <v/>
      </c>
      <c r="F18" s="115" t="str">
        <f>IF(X5="","",Z6)</f>
        <v/>
      </c>
      <c r="G18" s="112" t="s">
        <v>80</v>
      </c>
      <c r="H18" s="116" t="str">
        <f>IF(X5="","",X6)</f>
        <v/>
      </c>
      <c r="I18" s="115" t="str">
        <f>IF(X7="","",Z8)</f>
        <v/>
      </c>
      <c r="J18" s="112" t="s">
        <v>80</v>
      </c>
      <c r="K18" s="116" t="str">
        <f>IF(X7="","",X8)</f>
        <v/>
      </c>
      <c r="L18" s="115" t="str">
        <f>IF(X9="","",Z10)</f>
        <v/>
      </c>
      <c r="M18" s="112" t="s">
        <v>80</v>
      </c>
      <c r="N18" s="116" t="str">
        <f>IF(X9="","",X10)</f>
        <v/>
      </c>
      <c r="O18" s="115" t="str">
        <f>IF(X11="","",Z12)</f>
        <v/>
      </c>
      <c r="P18" s="112" t="s">
        <v>80</v>
      </c>
      <c r="Q18" s="116" t="str">
        <f>IF(X11="","",X12)</f>
        <v/>
      </c>
      <c r="R18" s="115" t="str">
        <f>IF(X13="","",Z14)</f>
        <v/>
      </c>
      <c r="S18" s="112" t="s">
        <v>80</v>
      </c>
      <c r="T18" s="116" t="str">
        <f>IF(X13="","",X14)</f>
        <v/>
      </c>
      <c r="U18" s="115" t="str">
        <f>IF(X15="","",Z16)</f>
        <v/>
      </c>
      <c r="V18" s="112" t="s">
        <v>80</v>
      </c>
      <c r="W18" s="116" t="str">
        <f>IF(X15="","",X16)</f>
        <v/>
      </c>
      <c r="X18" s="202"/>
      <c r="Y18" s="203"/>
      <c r="Z18" s="204"/>
      <c r="AA18" s="115"/>
      <c r="AB18" s="112" t="s">
        <v>80</v>
      </c>
      <c r="AC18" s="140"/>
      <c r="AD18" s="206"/>
      <c r="AE18" s="207"/>
      <c r="AF18" s="208"/>
      <c r="AG18" s="191"/>
      <c r="AH18" s="209"/>
      <c r="AI18" s="191"/>
      <c r="AJ18" s="193"/>
      <c r="AK18" s="191"/>
      <c r="AL18" s="195"/>
    </row>
    <row r="19" spans="1:38" ht="18" customHeight="1" x14ac:dyDescent="0.25">
      <c r="A19" s="231">
        <v>9</v>
      </c>
      <c r="B19" s="233">
        <v>9</v>
      </c>
      <c r="C19" s="196" t="str">
        <f>IF(AND(C20="",C20=E20),"",IF(C20&gt;E20,"○",IF(C20&lt;E20,"●",IF(AND(C20&gt;=0,C20=E20),"△"))))</f>
        <v/>
      </c>
      <c r="D19" s="197"/>
      <c r="E19" s="198"/>
      <c r="F19" s="196" t="str">
        <f>IF(AND(F20="",F20=H20),"",IF(F20&gt;H20,"○",IF(F20&lt;H20,"●",IF(AND(F20&gt;=0,F20=H20),"△"))))</f>
        <v/>
      </c>
      <c r="G19" s="197"/>
      <c r="H19" s="198"/>
      <c r="I19" s="196" t="str">
        <f>IF(AND(I20="",I20=K20),"",IF(I20&gt;K20,"○",IF(I20&lt;K20,"●",IF(AND(I20&gt;=0,I20=K20),"△"))))</f>
        <v/>
      </c>
      <c r="J19" s="197"/>
      <c r="K19" s="198"/>
      <c r="L19" s="196" t="str">
        <f>IF(AND(L20="",L20=N20),"",IF(L20&gt;N20,"○",IF(L20&lt;N20,"●",IF(AND(L20&gt;=0,L20=N20),"△"))))</f>
        <v/>
      </c>
      <c r="M19" s="197"/>
      <c r="N19" s="198"/>
      <c r="O19" s="196" t="str">
        <f>IF(AND(O20="",O20=Q20),"",IF(O20&gt;Q20,"○",IF(O20&lt;Q20,"●",IF(AND(O20&gt;=0,O20=Q20),"△"))))</f>
        <v/>
      </c>
      <c r="P19" s="197"/>
      <c r="Q19" s="198"/>
      <c r="R19" s="196" t="str">
        <f>IF(AND(R20="",R20=T20),"",IF(R20&gt;T20,"○",IF(R20&lt;T20,"●",IF(AND(R20&gt;=0,R20=T20),"△"))))</f>
        <v/>
      </c>
      <c r="S19" s="197"/>
      <c r="T19" s="198"/>
      <c r="U19" s="196" t="str">
        <f t="shared" ref="U19" si="0">IF(AND(U20="",U20=W20),"",IF(U20&gt;W20,"○",IF(U20&lt;W20,"●",IF(AND(U20&gt;=0,U20=W20),"△"))))</f>
        <v/>
      </c>
      <c r="V19" s="197"/>
      <c r="W19" s="198"/>
      <c r="X19" s="196" t="str">
        <f t="shared" ref="X19" si="1">IF(AND(X20="",X20=Z20),"",IF(X20&gt;Z20,"○",IF(X20&lt;Z20,"●",IF(AND(X20&gt;=0,X20=Z20),"△"))))</f>
        <v/>
      </c>
      <c r="Y19" s="197"/>
      <c r="Z19" s="198"/>
      <c r="AA19" s="199"/>
      <c r="AB19" s="200"/>
      <c r="AC19" s="225"/>
      <c r="AD19" s="206">
        <f>COUNTIF(C19:AC19,"○")</f>
        <v>0</v>
      </c>
      <c r="AE19" s="207">
        <f>COUNTIF(C19:AC19,"△")</f>
        <v>0</v>
      </c>
      <c r="AF19" s="208">
        <f>COUNTIF(C19:AC19,"●")</f>
        <v>0</v>
      </c>
      <c r="AG19" s="194">
        <f>AD19*3+AE19*1</f>
        <v>0</v>
      </c>
      <c r="AH19" s="190">
        <f>SUM(AC3:AC20)</f>
        <v>0</v>
      </c>
      <c r="AI19" s="221">
        <f>SUM(AA3:AA20)</f>
        <v>0</v>
      </c>
      <c r="AJ19" s="222">
        <f>AH19-AI19</f>
        <v>0</v>
      </c>
      <c r="AK19" s="224">
        <f>RANK(AL19,AL$3:AL$20)</f>
        <v>1</v>
      </c>
      <c r="AL19" s="195">
        <f>10000*AG19+100*AJ19+AH19</f>
        <v>0</v>
      </c>
    </row>
    <row r="20" spans="1:38" ht="18" customHeight="1" thickBot="1" x14ac:dyDescent="0.3">
      <c r="A20" s="232"/>
      <c r="B20" s="234"/>
      <c r="C20" s="118" t="str">
        <f>IF(AA3="","",AC4)</f>
        <v/>
      </c>
      <c r="D20" s="117" t="s">
        <v>80</v>
      </c>
      <c r="E20" s="119" t="str">
        <f>IF(AA3="","",AA4)</f>
        <v/>
      </c>
      <c r="F20" s="118" t="str">
        <f>IF(AA5="","",AC6)</f>
        <v/>
      </c>
      <c r="G20" s="117" t="s">
        <v>80</v>
      </c>
      <c r="H20" s="119" t="str">
        <f>IF(AA5="","",AA6)</f>
        <v/>
      </c>
      <c r="I20" s="118" t="str">
        <f>IF(AA7="","",AC8)</f>
        <v/>
      </c>
      <c r="J20" s="117" t="s">
        <v>80</v>
      </c>
      <c r="K20" s="119" t="str">
        <f>IF(AA7="","",AA8)</f>
        <v/>
      </c>
      <c r="L20" s="118" t="str">
        <f>IF(AA9="","",AC10)</f>
        <v/>
      </c>
      <c r="M20" s="117" t="s">
        <v>80</v>
      </c>
      <c r="N20" s="119" t="str">
        <f>IF(AA9="","",AA10)</f>
        <v/>
      </c>
      <c r="O20" s="118" t="str">
        <f>IF(AA11="","",AC12)</f>
        <v/>
      </c>
      <c r="P20" s="117" t="s">
        <v>80</v>
      </c>
      <c r="Q20" s="119" t="str">
        <f>IF(AA11="","",AA12)</f>
        <v/>
      </c>
      <c r="R20" s="118" t="str">
        <f>IF(AA13="","",AC14)</f>
        <v/>
      </c>
      <c r="S20" s="117" t="s">
        <v>80</v>
      </c>
      <c r="T20" s="119" t="str">
        <f>IF(AA13="","",AA14)</f>
        <v/>
      </c>
      <c r="U20" s="118" t="str">
        <f t="shared" ref="U20" si="2">IF(AA15="","",AC16)</f>
        <v/>
      </c>
      <c r="V20" s="117" t="s">
        <v>80</v>
      </c>
      <c r="W20" s="119" t="str">
        <f t="shared" ref="W20" si="3">IF(AA15="","",AA16)</f>
        <v/>
      </c>
      <c r="X20" s="118" t="str">
        <f>IF(AA17="","",AC18)</f>
        <v/>
      </c>
      <c r="Y20" s="117" t="s">
        <v>80</v>
      </c>
      <c r="Z20" s="119" t="str">
        <f>IF(AA17="","",AA18)</f>
        <v/>
      </c>
      <c r="AA20" s="226"/>
      <c r="AB20" s="227"/>
      <c r="AC20" s="228"/>
      <c r="AD20" s="229"/>
      <c r="AE20" s="230"/>
      <c r="AF20" s="218"/>
      <c r="AG20" s="219"/>
      <c r="AH20" s="220"/>
      <c r="AI20" s="219"/>
      <c r="AJ20" s="223"/>
      <c r="AK20" s="219"/>
      <c r="AL20" s="195"/>
    </row>
    <row r="21" spans="1:38" ht="24.75" customHeight="1" x14ac:dyDescent="0.25">
      <c r="A21" s="217"/>
      <c r="B21" s="120"/>
      <c r="AH21" s="133">
        <f>SUM(AH3:AH20)</f>
        <v>0</v>
      </c>
      <c r="AI21" s="133">
        <f>SUM(AI3:AI20)</f>
        <v>0</v>
      </c>
      <c r="AJ21" s="133">
        <f>SUM(AJ3:AJ20)</f>
        <v>0</v>
      </c>
    </row>
    <row r="22" spans="1:38" ht="30" customHeight="1" x14ac:dyDescent="0.25">
      <c r="A22" s="217"/>
      <c r="B22" s="120"/>
      <c r="Y22" s="134"/>
    </row>
    <row r="23" spans="1:38" ht="30" customHeight="1" x14ac:dyDescent="0.25">
      <c r="A23" s="217"/>
      <c r="B23" s="120"/>
      <c r="Y23" s="134"/>
    </row>
    <row r="24" spans="1:38" ht="30" customHeight="1" x14ac:dyDescent="0.25">
      <c r="A24" s="217"/>
      <c r="B24" s="120"/>
      <c r="G24" s="134"/>
      <c r="Y24" s="134"/>
      <c r="AC24" s="134"/>
    </row>
    <row r="25" spans="1:38" ht="30" customHeight="1" x14ac:dyDescent="0.25">
      <c r="A25" s="217"/>
      <c r="B25" s="120"/>
      <c r="G25" s="134"/>
      <c r="Y25" s="134"/>
      <c r="AC25" s="134"/>
    </row>
    <row r="26" spans="1:38" ht="24.75" customHeight="1" x14ac:dyDescent="0.25">
      <c r="N26" s="135"/>
    </row>
    <row r="27" spans="1:38" ht="24.75" customHeight="1" x14ac:dyDescent="0.25"/>
    <row r="28" spans="1:38" ht="24.75" customHeight="1" x14ac:dyDescent="0.25"/>
    <row r="29" spans="1:38" ht="24.75" customHeight="1" x14ac:dyDescent="0.25"/>
    <row r="30" spans="1:38" ht="24.75" customHeight="1" x14ac:dyDescent="0.25"/>
    <row r="31" spans="1:38" ht="24.75" customHeight="1" x14ac:dyDescent="0.25"/>
    <row r="32" spans="1:38" ht="24.75" customHeight="1" x14ac:dyDescent="0.25"/>
    <row r="33" ht="24.75" customHeight="1" x14ac:dyDescent="0.25"/>
    <row r="34" ht="24.75" customHeight="1" x14ac:dyDescent="0.25"/>
    <row r="35" ht="24.75" customHeight="1" x14ac:dyDescent="0.25"/>
    <row r="36" ht="24.75" customHeight="1" x14ac:dyDescent="0.25"/>
    <row r="37" ht="24.75" customHeight="1" x14ac:dyDescent="0.25"/>
    <row r="38" ht="24.75" customHeight="1" x14ac:dyDescent="0.25"/>
    <row r="39" ht="24.75" customHeight="1" x14ac:dyDescent="0.25"/>
    <row r="40" ht="24.75" customHeight="1" x14ac:dyDescent="0.25"/>
    <row r="41" ht="24.75" customHeight="1" x14ac:dyDescent="0.25"/>
    <row r="42" ht="24.75" customHeight="1" x14ac:dyDescent="0.25"/>
    <row r="43" ht="24.75" customHeight="1" x14ac:dyDescent="0.25"/>
    <row r="44" ht="24.75" customHeight="1" x14ac:dyDescent="0.25"/>
    <row r="45" ht="24.75" customHeight="1" x14ac:dyDescent="0.25"/>
    <row r="46" ht="24.75" customHeight="1" x14ac:dyDescent="0.25"/>
    <row r="47" ht="24.75" customHeight="1" x14ac:dyDescent="0.25"/>
    <row r="48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24.75" customHeight="1" x14ac:dyDescent="0.25"/>
    <row r="53" ht="24.75" customHeight="1" x14ac:dyDescent="0.25"/>
    <row r="54" ht="24.75" customHeight="1" x14ac:dyDescent="0.25"/>
    <row r="55" ht="24.75" customHeight="1" x14ac:dyDescent="0.25"/>
    <row r="56" ht="24.75" customHeight="1" x14ac:dyDescent="0.25"/>
    <row r="57" ht="24.75" customHeight="1" x14ac:dyDescent="0.25"/>
    <row r="58" ht="24.75" customHeight="1" x14ac:dyDescent="0.25"/>
    <row r="59" ht="24.75" customHeight="1" x14ac:dyDescent="0.25"/>
    <row r="60" ht="24.75" customHeight="1" x14ac:dyDescent="0.25"/>
    <row r="61" ht="24.75" customHeight="1" x14ac:dyDescent="0.25"/>
    <row r="62" ht="24.75" customHeight="1" x14ac:dyDescent="0.25"/>
    <row r="63" ht="24.75" customHeight="1" x14ac:dyDescent="0.25"/>
    <row r="64" ht="24.75" customHeight="1" x14ac:dyDescent="0.25"/>
    <row r="65" ht="24.75" customHeight="1" x14ac:dyDescent="0.25"/>
    <row r="66" ht="24.75" customHeight="1" x14ac:dyDescent="0.25"/>
    <row r="67" ht="24.75" customHeight="1" x14ac:dyDescent="0.25"/>
    <row r="68" ht="24.75" customHeight="1" x14ac:dyDescent="0.25"/>
    <row r="69" ht="24.75" customHeight="1" x14ac:dyDescent="0.25"/>
    <row r="70" ht="24.75" customHeight="1" x14ac:dyDescent="0.25"/>
    <row r="71" ht="24.75" customHeight="1" x14ac:dyDescent="0.25"/>
    <row r="72" ht="24.75" customHeight="1" x14ac:dyDescent="0.25"/>
    <row r="73" ht="24.75" customHeight="1" x14ac:dyDescent="0.25"/>
    <row r="74" ht="24.75" customHeight="1" x14ac:dyDescent="0.25"/>
    <row r="75" ht="24.75" customHeight="1" x14ac:dyDescent="0.25"/>
    <row r="76" ht="24.75" customHeight="1" x14ac:dyDescent="0.25"/>
    <row r="77" ht="24.75" customHeight="1" x14ac:dyDescent="0.25"/>
    <row r="78" ht="24.75" customHeight="1" x14ac:dyDescent="0.25"/>
    <row r="79" ht="24.75" customHeight="1" x14ac:dyDescent="0.25"/>
    <row r="80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24.75" customHeight="1" x14ac:dyDescent="0.25"/>
    <row r="168" ht="24.75" customHeight="1" x14ac:dyDescent="0.25"/>
    <row r="169" ht="24.75" customHeight="1" x14ac:dyDescent="0.25"/>
    <row r="170" ht="24.75" customHeight="1" x14ac:dyDescent="0.25"/>
    <row r="171" ht="24.75" customHeight="1" x14ac:dyDescent="0.25"/>
    <row r="172" ht="24.75" customHeight="1" x14ac:dyDescent="0.25"/>
    <row r="173" ht="24.75" customHeight="1" x14ac:dyDescent="0.25"/>
    <row r="174" ht="24.75" customHeight="1" x14ac:dyDescent="0.25"/>
    <row r="175" ht="24.75" customHeight="1" x14ac:dyDescent="0.25"/>
    <row r="176" ht="24.75" customHeight="1" x14ac:dyDescent="0.25"/>
    <row r="177" ht="24.75" customHeight="1" x14ac:dyDescent="0.25"/>
    <row r="178" ht="24.75" customHeight="1" x14ac:dyDescent="0.25"/>
    <row r="179" ht="24.75" customHeight="1" x14ac:dyDescent="0.25"/>
    <row r="180" ht="24.75" customHeight="1" x14ac:dyDescent="0.25"/>
    <row r="181" ht="24.75" customHeight="1" x14ac:dyDescent="0.25"/>
    <row r="182" ht="24.75" customHeight="1" x14ac:dyDescent="0.25"/>
    <row r="183" ht="24.75" customHeight="1" x14ac:dyDescent="0.25"/>
    <row r="184" ht="24.75" customHeight="1" x14ac:dyDescent="0.25"/>
    <row r="185" ht="24.75" customHeight="1" x14ac:dyDescent="0.25"/>
    <row r="186" ht="24.75" customHeight="1" x14ac:dyDescent="0.25"/>
    <row r="187" ht="24.75" customHeight="1" x14ac:dyDescent="0.25"/>
    <row r="188" ht="24.75" customHeight="1" x14ac:dyDescent="0.25"/>
    <row r="189" ht="24.75" customHeight="1" x14ac:dyDescent="0.25"/>
    <row r="190" ht="24.75" customHeight="1" x14ac:dyDescent="0.25"/>
    <row r="191" ht="24.75" customHeight="1" x14ac:dyDescent="0.25"/>
    <row r="192" ht="24.75" customHeight="1" x14ac:dyDescent="0.25"/>
    <row r="193" ht="24.75" customHeight="1" x14ac:dyDescent="0.25"/>
    <row r="194" ht="24.75" customHeight="1" x14ac:dyDescent="0.25"/>
    <row r="195" ht="24.75" customHeight="1" x14ac:dyDescent="0.25"/>
    <row r="196" ht="24.75" customHeight="1" x14ac:dyDescent="0.25"/>
    <row r="197" ht="24.75" customHeight="1" x14ac:dyDescent="0.25"/>
    <row r="198" ht="24.75" customHeight="1" x14ac:dyDescent="0.25"/>
    <row r="199" ht="24.75" customHeight="1" x14ac:dyDescent="0.25"/>
    <row r="200" ht="24.75" customHeight="1" x14ac:dyDescent="0.25"/>
    <row r="201" ht="24.75" customHeight="1" x14ac:dyDescent="0.25"/>
    <row r="202" ht="24.75" customHeight="1" x14ac:dyDescent="0.25"/>
    <row r="203" ht="24.75" customHeight="1" x14ac:dyDescent="0.25"/>
    <row r="204" ht="24.75" customHeight="1" x14ac:dyDescent="0.25"/>
    <row r="205" ht="24.75" customHeight="1" x14ac:dyDescent="0.25"/>
    <row r="206" ht="24.75" customHeight="1" x14ac:dyDescent="0.25"/>
    <row r="207" ht="24.75" customHeight="1" x14ac:dyDescent="0.25"/>
    <row r="208" ht="24.75" customHeight="1" x14ac:dyDescent="0.25"/>
    <row r="209" ht="24.75" customHeight="1" x14ac:dyDescent="0.25"/>
    <row r="210" ht="24.75" customHeight="1" x14ac:dyDescent="0.25"/>
    <row r="211" ht="24.75" customHeight="1" x14ac:dyDescent="0.25"/>
    <row r="212" ht="24.75" customHeight="1" x14ac:dyDescent="0.25"/>
    <row r="213" ht="24.75" customHeight="1" x14ac:dyDescent="0.25"/>
    <row r="214" ht="24.75" customHeight="1" x14ac:dyDescent="0.25"/>
    <row r="215" ht="24.75" customHeight="1" x14ac:dyDescent="0.25"/>
    <row r="216" ht="24.75" customHeight="1" x14ac:dyDescent="0.25"/>
    <row r="217" ht="24.75" customHeight="1" x14ac:dyDescent="0.25"/>
    <row r="218" ht="24.75" customHeight="1" x14ac:dyDescent="0.25"/>
    <row r="219" ht="24.75" customHeight="1" x14ac:dyDescent="0.25"/>
    <row r="220" ht="24.75" customHeight="1" x14ac:dyDescent="0.25"/>
    <row r="221" ht="24.75" customHeight="1" x14ac:dyDescent="0.25"/>
    <row r="222" ht="24.75" customHeight="1" x14ac:dyDescent="0.25"/>
    <row r="223" ht="24.75" customHeight="1" x14ac:dyDescent="0.25"/>
    <row r="224" ht="24.75" customHeight="1" x14ac:dyDescent="0.25"/>
    <row r="225" ht="24.75" customHeight="1" x14ac:dyDescent="0.25"/>
    <row r="226" ht="24.75" customHeight="1" x14ac:dyDescent="0.25"/>
    <row r="227" ht="24.75" customHeight="1" x14ac:dyDescent="0.25"/>
    <row r="228" ht="24.75" customHeight="1" x14ac:dyDescent="0.25"/>
    <row r="229" ht="24.75" customHeight="1" x14ac:dyDescent="0.25"/>
    <row r="230" ht="24.75" customHeight="1" x14ac:dyDescent="0.25"/>
    <row r="231" ht="24.75" customHeight="1" x14ac:dyDescent="0.25"/>
    <row r="232" ht="24.75" customHeight="1" x14ac:dyDescent="0.25"/>
    <row r="233" ht="24.75" customHeight="1" x14ac:dyDescent="0.25"/>
    <row r="234" ht="24.75" customHeight="1" x14ac:dyDescent="0.25"/>
    <row r="235" ht="24.75" customHeight="1" x14ac:dyDescent="0.25"/>
    <row r="236" ht="24.75" customHeight="1" x14ac:dyDescent="0.25"/>
    <row r="237" ht="24.75" customHeight="1" x14ac:dyDescent="0.25"/>
    <row r="238" ht="24.75" customHeight="1" x14ac:dyDescent="0.25"/>
    <row r="239" ht="24.75" customHeight="1" x14ac:dyDescent="0.25"/>
    <row r="240" ht="24.75" customHeight="1" x14ac:dyDescent="0.25"/>
    <row r="241" ht="24.75" customHeight="1" x14ac:dyDescent="0.25"/>
    <row r="242" ht="24.75" customHeight="1" x14ac:dyDescent="0.25"/>
    <row r="243" ht="24.75" customHeight="1" x14ac:dyDescent="0.25"/>
    <row r="244" ht="24.75" customHeight="1" x14ac:dyDescent="0.25"/>
    <row r="245" ht="24.75" customHeight="1" x14ac:dyDescent="0.25"/>
    <row r="246" ht="24.75" customHeight="1" x14ac:dyDescent="0.25"/>
    <row r="247" ht="24.75" customHeight="1" x14ac:dyDescent="0.25"/>
    <row r="248" ht="24.75" customHeight="1" x14ac:dyDescent="0.25"/>
    <row r="249" ht="24.75" customHeight="1" x14ac:dyDescent="0.25"/>
    <row r="250" ht="24.75" customHeight="1" x14ac:dyDescent="0.25"/>
    <row r="251" ht="24.75" customHeight="1" x14ac:dyDescent="0.25"/>
    <row r="252" ht="24.75" customHeight="1" x14ac:dyDescent="0.25"/>
    <row r="253" ht="24.75" customHeight="1" x14ac:dyDescent="0.25"/>
    <row r="254" ht="24.75" customHeight="1" x14ac:dyDescent="0.25"/>
    <row r="255" ht="24.75" customHeight="1" x14ac:dyDescent="0.25"/>
    <row r="256" ht="24.75" customHeight="1" x14ac:dyDescent="0.25"/>
    <row r="257" ht="24.75" customHeight="1" x14ac:dyDescent="0.25"/>
    <row r="258" ht="24.75" customHeight="1" x14ac:dyDescent="0.25"/>
    <row r="259" ht="24.75" customHeight="1" x14ac:dyDescent="0.25"/>
    <row r="260" ht="24.75" customHeight="1" x14ac:dyDescent="0.25"/>
    <row r="261" ht="24.75" customHeight="1" x14ac:dyDescent="0.25"/>
    <row r="262" ht="24.75" customHeight="1" x14ac:dyDescent="0.25"/>
    <row r="263" ht="24.75" customHeight="1" x14ac:dyDescent="0.25"/>
    <row r="264" ht="24.75" customHeight="1" x14ac:dyDescent="0.25"/>
    <row r="265" ht="24.75" customHeight="1" x14ac:dyDescent="0.25"/>
    <row r="266" ht="24.75" customHeight="1" x14ac:dyDescent="0.25"/>
    <row r="267" ht="24.75" customHeight="1" x14ac:dyDescent="0.25"/>
    <row r="268" ht="24.75" customHeight="1" x14ac:dyDescent="0.25"/>
    <row r="269" ht="24.75" customHeight="1" x14ac:dyDescent="0.25"/>
    <row r="270" ht="24.75" customHeight="1" x14ac:dyDescent="0.25"/>
    <row r="271" ht="24.75" customHeight="1" x14ac:dyDescent="0.25"/>
    <row r="272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</sheetData>
  <protectedRanges>
    <protectedRange password="C4D3" sqref="C3:AC3 C5:AC5 C7:AC7 C9:AC9 C11:AC11 C13:AC13 C15:AC15 C17:AC17 C19:AC19" name="関数データ保護"/>
  </protectedRanges>
  <mergeCells count="192">
    <mergeCell ref="L19:N19"/>
    <mergeCell ref="O19:Q19"/>
    <mergeCell ref="R17:T17"/>
    <mergeCell ref="U17:W17"/>
    <mergeCell ref="AA17:AC17"/>
    <mergeCell ref="AJ15:AJ16"/>
    <mergeCell ref="AL19:AL20"/>
    <mergeCell ref="A21:A25"/>
    <mergeCell ref="AF19:AF20"/>
    <mergeCell ref="AG19:AG20"/>
    <mergeCell ref="AH19:AH20"/>
    <mergeCell ref="AI19:AI20"/>
    <mergeCell ref="AJ19:AJ20"/>
    <mergeCell ref="AK19:AK20"/>
    <mergeCell ref="R19:T19"/>
    <mergeCell ref="U19:W19"/>
    <mergeCell ref="X19:Z19"/>
    <mergeCell ref="AD19:AD20"/>
    <mergeCell ref="AE19:AE20"/>
    <mergeCell ref="A19:A20"/>
    <mergeCell ref="B19:B20"/>
    <mergeCell ref="C19:E19"/>
    <mergeCell ref="AA19:AC20"/>
    <mergeCell ref="F19:H19"/>
    <mergeCell ref="I19:K19"/>
    <mergeCell ref="AK15:AK16"/>
    <mergeCell ref="AL15:AL16"/>
    <mergeCell ref="A17:A18"/>
    <mergeCell ref="B17:B18"/>
    <mergeCell ref="C17:E17"/>
    <mergeCell ref="F17:H17"/>
    <mergeCell ref="I17:K17"/>
    <mergeCell ref="X15:Z15"/>
    <mergeCell ref="AA15:AC15"/>
    <mergeCell ref="AD15:AD16"/>
    <mergeCell ref="AE15:AE16"/>
    <mergeCell ref="AF15:AF16"/>
    <mergeCell ref="AG15:AG16"/>
    <mergeCell ref="AJ17:AJ18"/>
    <mergeCell ref="AK17:AK18"/>
    <mergeCell ref="AL17:AL18"/>
    <mergeCell ref="AF17:AF18"/>
    <mergeCell ref="AG17:AG18"/>
    <mergeCell ref="AH17:AH18"/>
    <mergeCell ref="AI17:AI18"/>
    <mergeCell ref="AD17:AD18"/>
    <mergeCell ref="AE17:AE18"/>
    <mergeCell ref="X17:Z18"/>
    <mergeCell ref="AL13:AL14"/>
    <mergeCell ref="A15:A16"/>
    <mergeCell ref="B15:B16"/>
    <mergeCell ref="C15:E15"/>
    <mergeCell ref="F15:H15"/>
    <mergeCell ref="I15:K15"/>
    <mergeCell ref="L15:N15"/>
    <mergeCell ref="O15:Q15"/>
    <mergeCell ref="R15:T15"/>
    <mergeCell ref="AF13:AF14"/>
    <mergeCell ref="AG13:AG14"/>
    <mergeCell ref="AH13:AH14"/>
    <mergeCell ref="AI13:AI14"/>
    <mergeCell ref="AJ13:AJ14"/>
    <mergeCell ref="AK13:AK14"/>
    <mergeCell ref="U13:W13"/>
    <mergeCell ref="X13:Z13"/>
    <mergeCell ref="AA13:AC13"/>
    <mergeCell ref="AD13:AD14"/>
    <mergeCell ref="AE13:AE14"/>
    <mergeCell ref="AJ9:AJ10"/>
    <mergeCell ref="AH15:AH16"/>
    <mergeCell ref="AI15:AI16"/>
    <mergeCell ref="A13:A14"/>
    <mergeCell ref="B13:B14"/>
    <mergeCell ref="C13:E13"/>
    <mergeCell ref="F13:H13"/>
    <mergeCell ref="I13:K13"/>
    <mergeCell ref="L13:N13"/>
    <mergeCell ref="O13:Q13"/>
    <mergeCell ref="U15:W16"/>
    <mergeCell ref="R13:T14"/>
    <mergeCell ref="O11:Q12"/>
    <mergeCell ref="L9:N10"/>
    <mergeCell ref="AL9:AL10"/>
    <mergeCell ref="A11:A12"/>
    <mergeCell ref="B11:B12"/>
    <mergeCell ref="C11:E11"/>
    <mergeCell ref="F11:H11"/>
    <mergeCell ref="I11:K11"/>
    <mergeCell ref="X9:Z9"/>
    <mergeCell ref="AA9:AC9"/>
    <mergeCell ref="AD9:AD10"/>
    <mergeCell ref="AE9:AE10"/>
    <mergeCell ref="AF9:AF10"/>
    <mergeCell ref="AG9:AG10"/>
    <mergeCell ref="AJ11:AJ12"/>
    <mergeCell ref="AK11:AK12"/>
    <mergeCell ref="AL11:AL12"/>
    <mergeCell ref="AF11:AF12"/>
    <mergeCell ref="AG11:AG12"/>
    <mergeCell ref="AH11:AH12"/>
    <mergeCell ref="AI11:AI12"/>
    <mergeCell ref="AD11:AD12"/>
    <mergeCell ref="AE11:AE12"/>
    <mergeCell ref="L11:N11"/>
    <mergeCell ref="R11:T11"/>
    <mergeCell ref="U11:W11"/>
    <mergeCell ref="AL7:AL8"/>
    <mergeCell ref="A9:A10"/>
    <mergeCell ref="B9:B10"/>
    <mergeCell ref="C9:E9"/>
    <mergeCell ref="F9:H9"/>
    <mergeCell ref="I9:K9"/>
    <mergeCell ref="O9:Q9"/>
    <mergeCell ref="R9:T9"/>
    <mergeCell ref="U9:W9"/>
    <mergeCell ref="AF7:AF8"/>
    <mergeCell ref="AG7:AG8"/>
    <mergeCell ref="AH7:AH8"/>
    <mergeCell ref="AI7:AI8"/>
    <mergeCell ref="AJ7:AJ8"/>
    <mergeCell ref="AK7:AK8"/>
    <mergeCell ref="R7:T7"/>
    <mergeCell ref="U7:W7"/>
    <mergeCell ref="X7:Z7"/>
    <mergeCell ref="AA7:AC7"/>
    <mergeCell ref="AD7:AD8"/>
    <mergeCell ref="AE7:AE8"/>
    <mergeCell ref="AH9:AH10"/>
    <mergeCell ref="AI9:AI10"/>
    <mergeCell ref="AK9:AK10"/>
    <mergeCell ref="A7:A8"/>
    <mergeCell ref="B7:B8"/>
    <mergeCell ref="C7:E7"/>
    <mergeCell ref="F7:H7"/>
    <mergeCell ref="L7:N7"/>
    <mergeCell ref="O7:Q7"/>
    <mergeCell ref="AD5:AD6"/>
    <mergeCell ref="AE5:AE6"/>
    <mergeCell ref="L5:N5"/>
    <mergeCell ref="O5:Q5"/>
    <mergeCell ref="R5:T5"/>
    <mergeCell ref="U5:W5"/>
    <mergeCell ref="X5:Z5"/>
    <mergeCell ref="AA5:AC5"/>
    <mergeCell ref="I7:K8"/>
    <mergeCell ref="AH3:AH4"/>
    <mergeCell ref="AI3:AI4"/>
    <mergeCell ref="AJ3:AJ4"/>
    <mergeCell ref="AK3:AK4"/>
    <mergeCell ref="AL3:AL4"/>
    <mergeCell ref="A5:A6"/>
    <mergeCell ref="B5:B6"/>
    <mergeCell ref="C5:E5"/>
    <mergeCell ref="I5:K5"/>
    <mergeCell ref="X3:Z3"/>
    <mergeCell ref="AA3:AC3"/>
    <mergeCell ref="AD3:AD4"/>
    <mergeCell ref="AE3:AE4"/>
    <mergeCell ref="AF3:AF4"/>
    <mergeCell ref="AG3:AG4"/>
    <mergeCell ref="AJ5:AJ6"/>
    <mergeCell ref="AK5:AK6"/>
    <mergeCell ref="AL5:AL6"/>
    <mergeCell ref="AF5:AF6"/>
    <mergeCell ref="AG5:AG6"/>
    <mergeCell ref="AH5:AH6"/>
    <mergeCell ref="AI5:AI6"/>
    <mergeCell ref="A3:A4"/>
    <mergeCell ref="F5:H6"/>
    <mergeCell ref="U3:W3"/>
    <mergeCell ref="X11:Z11"/>
    <mergeCell ref="C1:N1"/>
    <mergeCell ref="O1:AC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A11:AC11"/>
    <mergeCell ref="L17:N17"/>
    <mergeCell ref="O17:Q17"/>
    <mergeCell ref="C3:E4"/>
    <mergeCell ref="B3:B4"/>
    <mergeCell ref="F3:H3"/>
    <mergeCell ref="I3:K3"/>
    <mergeCell ref="L3:N3"/>
    <mergeCell ref="O3:Q3"/>
    <mergeCell ref="R3:T3"/>
  </mergeCells>
  <phoneticPr fontId="3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BAC0-C9D5-417C-B6F3-7D1089CB8901}">
  <dimension ref="A1:AL1641"/>
  <sheetViews>
    <sheetView view="pageBreakPreview" zoomScaleNormal="100" zoomScaleSheetLayoutView="100" workbookViewId="0">
      <selection activeCell="O1" sqref="O1:AC1"/>
    </sheetView>
  </sheetViews>
  <sheetFormatPr defaultColWidth="21.59765625" defaultRowHeight="12.75" x14ac:dyDescent="0.25"/>
  <cols>
    <col min="1" max="1" width="4" style="373" customWidth="1"/>
    <col min="2" max="2" width="12.46484375" style="373" customWidth="1"/>
    <col min="3" max="9" width="2.59765625" style="373" customWidth="1"/>
    <col min="10" max="10" width="2.1328125" style="373" customWidth="1"/>
    <col min="11" max="26" width="2.59765625" style="373" customWidth="1"/>
    <col min="27" max="29" width="2.59765625" style="373" hidden="1" customWidth="1"/>
    <col min="30" max="35" width="4" style="373" customWidth="1"/>
    <col min="36" max="36" width="5.46484375" style="373" bestFit="1" customWidth="1"/>
    <col min="37" max="37" width="4" style="373" customWidth="1"/>
    <col min="38" max="253" width="21.59765625" style="373"/>
    <col min="254" max="254" width="4" style="373" customWidth="1"/>
    <col min="255" max="255" width="12.46484375" style="373" customWidth="1"/>
    <col min="256" max="262" width="2.59765625" style="373" customWidth="1"/>
    <col min="263" max="263" width="2.1328125" style="373" customWidth="1"/>
    <col min="264" max="285" width="2.59765625" style="373" customWidth="1"/>
    <col min="286" max="291" width="4" style="373" customWidth="1"/>
    <col min="292" max="292" width="5.46484375" style="373" bestFit="1" customWidth="1"/>
    <col min="293" max="293" width="4" style="373" customWidth="1"/>
    <col min="294" max="509" width="21.59765625" style="373"/>
    <col min="510" max="510" width="4" style="373" customWidth="1"/>
    <col min="511" max="511" width="12.46484375" style="373" customWidth="1"/>
    <col min="512" max="518" width="2.59765625" style="373" customWidth="1"/>
    <col min="519" max="519" width="2.1328125" style="373" customWidth="1"/>
    <col min="520" max="541" width="2.59765625" style="373" customWidth="1"/>
    <col min="542" max="547" width="4" style="373" customWidth="1"/>
    <col min="548" max="548" width="5.46484375" style="373" bestFit="1" customWidth="1"/>
    <col min="549" max="549" width="4" style="373" customWidth="1"/>
    <col min="550" max="765" width="21.59765625" style="373"/>
    <col min="766" max="766" width="4" style="373" customWidth="1"/>
    <col min="767" max="767" width="12.46484375" style="373" customWidth="1"/>
    <col min="768" max="774" width="2.59765625" style="373" customWidth="1"/>
    <col min="775" max="775" width="2.1328125" style="373" customWidth="1"/>
    <col min="776" max="797" width="2.59765625" style="373" customWidth="1"/>
    <col min="798" max="803" width="4" style="373" customWidth="1"/>
    <col min="804" max="804" width="5.46484375" style="373" bestFit="1" customWidth="1"/>
    <col min="805" max="805" width="4" style="373" customWidth="1"/>
    <col min="806" max="1021" width="21.59765625" style="373"/>
    <col min="1022" max="1022" width="4" style="373" customWidth="1"/>
    <col min="1023" max="1023" width="12.46484375" style="373" customWidth="1"/>
    <col min="1024" max="1030" width="2.59765625" style="373" customWidth="1"/>
    <col min="1031" max="1031" width="2.1328125" style="373" customWidth="1"/>
    <col min="1032" max="1053" width="2.59765625" style="373" customWidth="1"/>
    <col min="1054" max="1059" width="4" style="373" customWidth="1"/>
    <col min="1060" max="1060" width="5.46484375" style="373" bestFit="1" customWidth="1"/>
    <col min="1061" max="1061" width="4" style="373" customWidth="1"/>
    <col min="1062" max="1277" width="21.59765625" style="373"/>
    <col min="1278" max="1278" width="4" style="373" customWidth="1"/>
    <col min="1279" max="1279" width="12.46484375" style="373" customWidth="1"/>
    <col min="1280" max="1286" width="2.59765625" style="373" customWidth="1"/>
    <col min="1287" max="1287" width="2.1328125" style="373" customWidth="1"/>
    <col min="1288" max="1309" width="2.59765625" style="373" customWidth="1"/>
    <col min="1310" max="1315" width="4" style="373" customWidth="1"/>
    <col min="1316" max="1316" width="5.46484375" style="373" bestFit="1" customWidth="1"/>
    <col min="1317" max="1317" width="4" style="373" customWidth="1"/>
    <col min="1318" max="1533" width="21.59765625" style="373"/>
    <col min="1534" max="1534" width="4" style="373" customWidth="1"/>
    <col min="1535" max="1535" width="12.46484375" style="373" customWidth="1"/>
    <col min="1536" max="1542" width="2.59765625" style="373" customWidth="1"/>
    <col min="1543" max="1543" width="2.1328125" style="373" customWidth="1"/>
    <col min="1544" max="1565" width="2.59765625" style="373" customWidth="1"/>
    <col min="1566" max="1571" width="4" style="373" customWidth="1"/>
    <col min="1572" max="1572" width="5.46484375" style="373" bestFit="1" customWidth="1"/>
    <col min="1573" max="1573" width="4" style="373" customWidth="1"/>
    <col min="1574" max="1789" width="21.59765625" style="373"/>
    <col min="1790" max="1790" width="4" style="373" customWidth="1"/>
    <col min="1791" max="1791" width="12.46484375" style="373" customWidth="1"/>
    <col min="1792" max="1798" width="2.59765625" style="373" customWidth="1"/>
    <col min="1799" max="1799" width="2.1328125" style="373" customWidth="1"/>
    <col min="1800" max="1821" width="2.59765625" style="373" customWidth="1"/>
    <col min="1822" max="1827" width="4" style="373" customWidth="1"/>
    <col min="1828" max="1828" width="5.46484375" style="373" bestFit="1" customWidth="1"/>
    <col min="1829" max="1829" width="4" style="373" customWidth="1"/>
    <col min="1830" max="2045" width="21.59765625" style="373"/>
    <col min="2046" max="2046" width="4" style="373" customWidth="1"/>
    <col min="2047" max="2047" width="12.46484375" style="373" customWidth="1"/>
    <col min="2048" max="2054" width="2.59765625" style="373" customWidth="1"/>
    <col min="2055" max="2055" width="2.1328125" style="373" customWidth="1"/>
    <col min="2056" max="2077" width="2.59765625" style="373" customWidth="1"/>
    <col min="2078" max="2083" width="4" style="373" customWidth="1"/>
    <col min="2084" max="2084" width="5.46484375" style="373" bestFit="1" customWidth="1"/>
    <col min="2085" max="2085" width="4" style="373" customWidth="1"/>
    <col min="2086" max="2301" width="21.59765625" style="373"/>
    <col min="2302" max="2302" width="4" style="373" customWidth="1"/>
    <col min="2303" max="2303" width="12.46484375" style="373" customWidth="1"/>
    <col min="2304" max="2310" width="2.59765625" style="373" customWidth="1"/>
    <col min="2311" max="2311" width="2.1328125" style="373" customWidth="1"/>
    <col min="2312" max="2333" width="2.59765625" style="373" customWidth="1"/>
    <col min="2334" max="2339" width="4" style="373" customWidth="1"/>
    <col min="2340" max="2340" width="5.46484375" style="373" bestFit="1" customWidth="1"/>
    <col min="2341" max="2341" width="4" style="373" customWidth="1"/>
    <col min="2342" max="2557" width="21.59765625" style="373"/>
    <col min="2558" max="2558" width="4" style="373" customWidth="1"/>
    <col min="2559" max="2559" width="12.46484375" style="373" customWidth="1"/>
    <col min="2560" max="2566" width="2.59765625" style="373" customWidth="1"/>
    <col min="2567" max="2567" width="2.1328125" style="373" customWidth="1"/>
    <col min="2568" max="2589" width="2.59765625" style="373" customWidth="1"/>
    <col min="2590" max="2595" width="4" style="373" customWidth="1"/>
    <col min="2596" max="2596" width="5.46484375" style="373" bestFit="1" customWidth="1"/>
    <col min="2597" max="2597" width="4" style="373" customWidth="1"/>
    <col min="2598" max="2813" width="21.59765625" style="373"/>
    <col min="2814" max="2814" width="4" style="373" customWidth="1"/>
    <col min="2815" max="2815" width="12.46484375" style="373" customWidth="1"/>
    <col min="2816" max="2822" width="2.59765625" style="373" customWidth="1"/>
    <col min="2823" max="2823" width="2.1328125" style="373" customWidth="1"/>
    <col min="2824" max="2845" width="2.59765625" style="373" customWidth="1"/>
    <col min="2846" max="2851" width="4" style="373" customWidth="1"/>
    <col min="2852" max="2852" width="5.46484375" style="373" bestFit="1" customWidth="1"/>
    <col min="2853" max="2853" width="4" style="373" customWidth="1"/>
    <col min="2854" max="3069" width="21.59765625" style="373"/>
    <col min="3070" max="3070" width="4" style="373" customWidth="1"/>
    <col min="3071" max="3071" width="12.46484375" style="373" customWidth="1"/>
    <col min="3072" max="3078" width="2.59765625" style="373" customWidth="1"/>
    <col min="3079" max="3079" width="2.1328125" style="373" customWidth="1"/>
    <col min="3080" max="3101" width="2.59765625" style="373" customWidth="1"/>
    <col min="3102" max="3107" width="4" style="373" customWidth="1"/>
    <col min="3108" max="3108" width="5.46484375" style="373" bestFit="1" customWidth="1"/>
    <col min="3109" max="3109" width="4" style="373" customWidth="1"/>
    <col min="3110" max="3325" width="21.59765625" style="373"/>
    <col min="3326" max="3326" width="4" style="373" customWidth="1"/>
    <col min="3327" max="3327" width="12.46484375" style="373" customWidth="1"/>
    <col min="3328" max="3334" width="2.59765625" style="373" customWidth="1"/>
    <col min="3335" max="3335" width="2.1328125" style="373" customWidth="1"/>
    <col min="3336" max="3357" width="2.59765625" style="373" customWidth="1"/>
    <col min="3358" max="3363" width="4" style="373" customWidth="1"/>
    <col min="3364" max="3364" width="5.46484375" style="373" bestFit="1" customWidth="1"/>
    <col min="3365" max="3365" width="4" style="373" customWidth="1"/>
    <col min="3366" max="3581" width="21.59765625" style="373"/>
    <col min="3582" max="3582" width="4" style="373" customWidth="1"/>
    <col min="3583" max="3583" width="12.46484375" style="373" customWidth="1"/>
    <col min="3584" max="3590" width="2.59765625" style="373" customWidth="1"/>
    <col min="3591" max="3591" width="2.1328125" style="373" customWidth="1"/>
    <col min="3592" max="3613" width="2.59765625" style="373" customWidth="1"/>
    <col min="3614" max="3619" width="4" style="373" customWidth="1"/>
    <col min="3620" max="3620" width="5.46484375" style="373" bestFit="1" customWidth="1"/>
    <col min="3621" max="3621" width="4" style="373" customWidth="1"/>
    <col min="3622" max="3837" width="21.59765625" style="373"/>
    <col min="3838" max="3838" width="4" style="373" customWidth="1"/>
    <col min="3839" max="3839" width="12.46484375" style="373" customWidth="1"/>
    <col min="3840" max="3846" width="2.59765625" style="373" customWidth="1"/>
    <col min="3847" max="3847" width="2.1328125" style="373" customWidth="1"/>
    <col min="3848" max="3869" width="2.59765625" style="373" customWidth="1"/>
    <col min="3870" max="3875" width="4" style="373" customWidth="1"/>
    <col min="3876" max="3876" width="5.46484375" style="373" bestFit="1" customWidth="1"/>
    <col min="3877" max="3877" width="4" style="373" customWidth="1"/>
    <col min="3878" max="4093" width="21.59765625" style="373"/>
    <col min="4094" max="4094" width="4" style="373" customWidth="1"/>
    <col min="4095" max="4095" width="12.46484375" style="373" customWidth="1"/>
    <col min="4096" max="4102" width="2.59765625" style="373" customWidth="1"/>
    <col min="4103" max="4103" width="2.1328125" style="373" customWidth="1"/>
    <col min="4104" max="4125" width="2.59765625" style="373" customWidth="1"/>
    <col min="4126" max="4131" width="4" style="373" customWidth="1"/>
    <col min="4132" max="4132" width="5.46484375" style="373" bestFit="1" customWidth="1"/>
    <col min="4133" max="4133" width="4" style="373" customWidth="1"/>
    <col min="4134" max="4349" width="21.59765625" style="373"/>
    <col min="4350" max="4350" width="4" style="373" customWidth="1"/>
    <col min="4351" max="4351" width="12.46484375" style="373" customWidth="1"/>
    <col min="4352" max="4358" width="2.59765625" style="373" customWidth="1"/>
    <col min="4359" max="4359" width="2.1328125" style="373" customWidth="1"/>
    <col min="4360" max="4381" width="2.59765625" style="373" customWidth="1"/>
    <col min="4382" max="4387" width="4" style="373" customWidth="1"/>
    <col min="4388" max="4388" width="5.46484375" style="373" bestFit="1" customWidth="1"/>
    <col min="4389" max="4389" width="4" style="373" customWidth="1"/>
    <col min="4390" max="4605" width="21.59765625" style="373"/>
    <col min="4606" max="4606" width="4" style="373" customWidth="1"/>
    <col min="4607" max="4607" width="12.46484375" style="373" customWidth="1"/>
    <col min="4608" max="4614" width="2.59765625" style="373" customWidth="1"/>
    <col min="4615" max="4615" width="2.1328125" style="373" customWidth="1"/>
    <col min="4616" max="4637" width="2.59765625" style="373" customWidth="1"/>
    <col min="4638" max="4643" width="4" style="373" customWidth="1"/>
    <col min="4644" max="4644" width="5.46484375" style="373" bestFit="1" customWidth="1"/>
    <col min="4645" max="4645" width="4" style="373" customWidth="1"/>
    <col min="4646" max="4861" width="21.59765625" style="373"/>
    <col min="4862" max="4862" width="4" style="373" customWidth="1"/>
    <col min="4863" max="4863" width="12.46484375" style="373" customWidth="1"/>
    <col min="4864" max="4870" width="2.59765625" style="373" customWidth="1"/>
    <col min="4871" max="4871" width="2.1328125" style="373" customWidth="1"/>
    <col min="4872" max="4893" width="2.59765625" style="373" customWidth="1"/>
    <col min="4894" max="4899" width="4" style="373" customWidth="1"/>
    <col min="4900" max="4900" width="5.46484375" style="373" bestFit="1" customWidth="1"/>
    <col min="4901" max="4901" width="4" style="373" customWidth="1"/>
    <col min="4902" max="5117" width="21.59765625" style="373"/>
    <col min="5118" max="5118" width="4" style="373" customWidth="1"/>
    <col min="5119" max="5119" width="12.46484375" style="373" customWidth="1"/>
    <col min="5120" max="5126" width="2.59765625" style="373" customWidth="1"/>
    <col min="5127" max="5127" width="2.1328125" style="373" customWidth="1"/>
    <col min="5128" max="5149" width="2.59765625" style="373" customWidth="1"/>
    <col min="5150" max="5155" width="4" style="373" customWidth="1"/>
    <col min="5156" max="5156" width="5.46484375" style="373" bestFit="1" customWidth="1"/>
    <col min="5157" max="5157" width="4" style="373" customWidth="1"/>
    <col min="5158" max="5373" width="21.59765625" style="373"/>
    <col min="5374" max="5374" width="4" style="373" customWidth="1"/>
    <col min="5375" max="5375" width="12.46484375" style="373" customWidth="1"/>
    <col min="5376" max="5382" width="2.59765625" style="373" customWidth="1"/>
    <col min="5383" max="5383" width="2.1328125" style="373" customWidth="1"/>
    <col min="5384" max="5405" width="2.59765625" style="373" customWidth="1"/>
    <col min="5406" max="5411" width="4" style="373" customWidth="1"/>
    <col min="5412" max="5412" width="5.46484375" style="373" bestFit="1" customWidth="1"/>
    <col min="5413" max="5413" width="4" style="373" customWidth="1"/>
    <col min="5414" max="5629" width="21.59765625" style="373"/>
    <col min="5630" max="5630" width="4" style="373" customWidth="1"/>
    <col min="5631" max="5631" width="12.46484375" style="373" customWidth="1"/>
    <col min="5632" max="5638" width="2.59765625" style="373" customWidth="1"/>
    <col min="5639" max="5639" width="2.1328125" style="373" customWidth="1"/>
    <col min="5640" max="5661" width="2.59765625" style="373" customWidth="1"/>
    <col min="5662" max="5667" width="4" style="373" customWidth="1"/>
    <col min="5668" max="5668" width="5.46484375" style="373" bestFit="1" customWidth="1"/>
    <col min="5669" max="5669" width="4" style="373" customWidth="1"/>
    <col min="5670" max="5885" width="21.59765625" style="373"/>
    <col min="5886" max="5886" width="4" style="373" customWidth="1"/>
    <col min="5887" max="5887" width="12.46484375" style="373" customWidth="1"/>
    <col min="5888" max="5894" width="2.59765625" style="373" customWidth="1"/>
    <col min="5895" max="5895" width="2.1328125" style="373" customWidth="1"/>
    <col min="5896" max="5917" width="2.59765625" style="373" customWidth="1"/>
    <col min="5918" max="5923" width="4" style="373" customWidth="1"/>
    <col min="5924" max="5924" width="5.46484375" style="373" bestFit="1" customWidth="1"/>
    <col min="5925" max="5925" width="4" style="373" customWidth="1"/>
    <col min="5926" max="6141" width="21.59765625" style="373"/>
    <col min="6142" max="6142" width="4" style="373" customWidth="1"/>
    <col min="6143" max="6143" width="12.46484375" style="373" customWidth="1"/>
    <col min="6144" max="6150" width="2.59765625" style="373" customWidth="1"/>
    <col min="6151" max="6151" width="2.1328125" style="373" customWidth="1"/>
    <col min="6152" max="6173" width="2.59765625" style="373" customWidth="1"/>
    <col min="6174" max="6179" width="4" style="373" customWidth="1"/>
    <col min="6180" max="6180" width="5.46484375" style="373" bestFit="1" customWidth="1"/>
    <col min="6181" max="6181" width="4" style="373" customWidth="1"/>
    <col min="6182" max="6397" width="21.59765625" style="373"/>
    <col min="6398" max="6398" width="4" style="373" customWidth="1"/>
    <col min="6399" max="6399" width="12.46484375" style="373" customWidth="1"/>
    <col min="6400" max="6406" width="2.59765625" style="373" customWidth="1"/>
    <col min="6407" max="6407" width="2.1328125" style="373" customWidth="1"/>
    <col min="6408" max="6429" width="2.59765625" style="373" customWidth="1"/>
    <col min="6430" max="6435" width="4" style="373" customWidth="1"/>
    <col min="6436" max="6436" width="5.46484375" style="373" bestFit="1" customWidth="1"/>
    <col min="6437" max="6437" width="4" style="373" customWidth="1"/>
    <col min="6438" max="6653" width="21.59765625" style="373"/>
    <col min="6654" max="6654" width="4" style="373" customWidth="1"/>
    <col min="6655" max="6655" width="12.46484375" style="373" customWidth="1"/>
    <col min="6656" max="6662" width="2.59765625" style="373" customWidth="1"/>
    <col min="6663" max="6663" width="2.1328125" style="373" customWidth="1"/>
    <col min="6664" max="6685" width="2.59765625" style="373" customWidth="1"/>
    <col min="6686" max="6691" width="4" style="373" customWidth="1"/>
    <col min="6692" max="6692" width="5.46484375" style="373" bestFit="1" customWidth="1"/>
    <col min="6693" max="6693" width="4" style="373" customWidth="1"/>
    <col min="6694" max="6909" width="21.59765625" style="373"/>
    <col min="6910" max="6910" width="4" style="373" customWidth="1"/>
    <col min="6911" max="6911" width="12.46484375" style="373" customWidth="1"/>
    <col min="6912" max="6918" width="2.59765625" style="373" customWidth="1"/>
    <col min="6919" max="6919" width="2.1328125" style="373" customWidth="1"/>
    <col min="6920" max="6941" width="2.59765625" style="373" customWidth="1"/>
    <col min="6942" max="6947" width="4" style="373" customWidth="1"/>
    <col min="6948" max="6948" width="5.46484375" style="373" bestFit="1" customWidth="1"/>
    <col min="6949" max="6949" width="4" style="373" customWidth="1"/>
    <col min="6950" max="7165" width="21.59765625" style="373"/>
    <col min="7166" max="7166" width="4" style="373" customWidth="1"/>
    <col min="7167" max="7167" width="12.46484375" style="373" customWidth="1"/>
    <col min="7168" max="7174" width="2.59765625" style="373" customWidth="1"/>
    <col min="7175" max="7175" width="2.1328125" style="373" customWidth="1"/>
    <col min="7176" max="7197" width="2.59765625" style="373" customWidth="1"/>
    <col min="7198" max="7203" width="4" style="373" customWidth="1"/>
    <col min="7204" max="7204" width="5.46484375" style="373" bestFit="1" customWidth="1"/>
    <col min="7205" max="7205" width="4" style="373" customWidth="1"/>
    <col min="7206" max="7421" width="21.59765625" style="373"/>
    <col min="7422" max="7422" width="4" style="373" customWidth="1"/>
    <col min="7423" max="7423" width="12.46484375" style="373" customWidth="1"/>
    <col min="7424" max="7430" width="2.59765625" style="373" customWidth="1"/>
    <col min="7431" max="7431" width="2.1328125" style="373" customWidth="1"/>
    <col min="7432" max="7453" width="2.59765625" style="373" customWidth="1"/>
    <col min="7454" max="7459" width="4" style="373" customWidth="1"/>
    <col min="7460" max="7460" width="5.46484375" style="373" bestFit="1" customWidth="1"/>
    <col min="7461" max="7461" width="4" style="373" customWidth="1"/>
    <col min="7462" max="7677" width="21.59765625" style="373"/>
    <col min="7678" max="7678" width="4" style="373" customWidth="1"/>
    <col min="7679" max="7679" width="12.46484375" style="373" customWidth="1"/>
    <col min="7680" max="7686" width="2.59765625" style="373" customWidth="1"/>
    <col min="7687" max="7687" width="2.1328125" style="373" customWidth="1"/>
    <col min="7688" max="7709" width="2.59765625" style="373" customWidth="1"/>
    <col min="7710" max="7715" width="4" style="373" customWidth="1"/>
    <col min="7716" max="7716" width="5.46484375" style="373" bestFit="1" customWidth="1"/>
    <col min="7717" max="7717" width="4" style="373" customWidth="1"/>
    <col min="7718" max="7933" width="21.59765625" style="373"/>
    <col min="7934" max="7934" width="4" style="373" customWidth="1"/>
    <col min="7935" max="7935" width="12.46484375" style="373" customWidth="1"/>
    <col min="7936" max="7942" width="2.59765625" style="373" customWidth="1"/>
    <col min="7943" max="7943" width="2.1328125" style="373" customWidth="1"/>
    <col min="7944" max="7965" width="2.59765625" style="373" customWidth="1"/>
    <col min="7966" max="7971" width="4" style="373" customWidth="1"/>
    <col min="7972" max="7972" width="5.46484375" style="373" bestFit="1" customWidth="1"/>
    <col min="7973" max="7973" width="4" style="373" customWidth="1"/>
    <col min="7974" max="8189" width="21.59765625" style="373"/>
    <col min="8190" max="8190" width="4" style="373" customWidth="1"/>
    <col min="8191" max="8191" width="12.46484375" style="373" customWidth="1"/>
    <col min="8192" max="8198" width="2.59765625" style="373" customWidth="1"/>
    <col min="8199" max="8199" width="2.1328125" style="373" customWidth="1"/>
    <col min="8200" max="8221" width="2.59765625" style="373" customWidth="1"/>
    <col min="8222" max="8227" width="4" style="373" customWidth="1"/>
    <col min="8228" max="8228" width="5.46484375" style="373" bestFit="1" customWidth="1"/>
    <col min="8229" max="8229" width="4" style="373" customWidth="1"/>
    <col min="8230" max="8445" width="21.59765625" style="373"/>
    <col min="8446" max="8446" width="4" style="373" customWidth="1"/>
    <col min="8447" max="8447" width="12.46484375" style="373" customWidth="1"/>
    <col min="8448" max="8454" width="2.59765625" style="373" customWidth="1"/>
    <col min="8455" max="8455" width="2.1328125" style="373" customWidth="1"/>
    <col min="8456" max="8477" width="2.59765625" style="373" customWidth="1"/>
    <col min="8478" max="8483" width="4" style="373" customWidth="1"/>
    <col min="8484" max="8484" width="5.46484375" style="373" bestFit="1" customWidth="1"/>
    <col min="8485" max="8485" width="4" style="373" customWidth="1"/>
    <col min="8486" max="8701" width="21.59765625" style="373"/>
    <col min="8702" max="8702" width="4" style="373" customWidth="1"/>
    <col min="8703" max="8703" width="12.46484375" style="373" customWidth="1"/>
    <col min="8704" max="8710" width="2.59765625" style="373" customWidth="1"/>
    <col min="8711" max="8711" width="2.1328125" style="373" customWidth="1"/>
    <col min="8712" max="8733" width="2.59765625" style="373" customWidth="1"/>
    <col min="8734" max="8739" width="4" style="373" customWidth="1"/>
    <col min="8740" max="8740" width="5.46484375" style="373" bestFit="1" customWidth="1"/>
    <col min="8741" max="8741" width="4" style="373" customWidth="1"/>
    <col min="8742" max="8957" width="21.59765625" style="373"/>
    <col min="8958" max="8958" width="4" style="373" customWidth="1"/>
    <col min="8959" max="8959" width="12.46484375" style="373" customWidth="1"/>
    <col min="8960" max="8966" width="2.59765625" style="373" customWidth="1"/>
    <col min="8967" max="8967" width="2.1328125" style="373" customWidth="1"/>
    <col min="8968" max="8989" width="2.59765625" style="373" customWidth="1"/>
    <col min="8990" max="8995" width="4" style="373" customWidth="1"/>
    <col min="8996" max="8996" width="5.46484375" style="373" bestFit="1" customWidth="1"/>
    <col min="8997" max="8997" width="4" style="373" customWidth="1"/>
    <col min="8998" max="9213" width="21.59765625" style="373"/>
    <col min="9214" max="9214" width="4" style="373" customWidth="1"/>
    <col min="9215" max="9215" width="12.46484375" style="373" customWidth="1"/>
    <col min="9216" max="9222" width="2.59765625" style="373" customWidth="1"/>
    <col min="9223" max="9223" width="2.1328125" style="373" customWidth="1"/>
    <col min="9224" max="9245" width="2.59765625" style="373" customWidth="1"/>
    <col min="9246" max="9251" width="4" style="373" customWidth="1"/>
    <col min="9252" max="9252" width="5.46484375" style="373" bestFit="1" customWidth="1"/>
    <col min="9253" max="9253" width="4" style="373" customWidth="1"/>
    <col min="9254" max="9469" width="21.59765625" style="373"/>
    <col min="9470" max="9470" width="4" style="373" customWidth="1"/>
    <col min="9471" max="9471" width="12.46484375" style="373" customWidth="1"/>
    <col min="9472" max="9478" width="2.59765625" style="373" customWidth="1"/>
    <col min="9479" max="9479" width="2.1328125" style="373" customWidth="1"/>
    <col min="9480" max="9501" width="2.59765625" style="373" customWidth="1"/>
    <col min="9502" max="9507" width="4" style="373" customWidth="1"/>
    <col min="9508" max="9508" width="5.46484375" style="373" bestFit="1" customWidth="1"/>
    <col min="9509" max="9509" width="4" style="373" customWidth="1"/>
    <col min="9510" max="9725" width="21.59765625" style="373"/>
    <col min="9726" max="9726" width="4" style="373" customWidth="1"/>
    <col min="9727" max="9727" width="12.46484375" style="373" customWidth="1"/>
    <col min="9728" max="9734" width="2.59765625" style="373" customWidth="1"/>
    <col min="9735" max="9735" width="2.1328125" style="373" customWidth="1"/>
    <col min="9736" max="9757" width="2.59765625" style="373" customWidth="1"/>
    <col min="9758" max="9763" width="4" style="373" customWidth="1"/>
    <col min="9764" max="9764" width="5.46484375" style="373" bestFit="1" customWidth="1"/>
    <col min="9765" max="9765" width="4" style="373" customWidth="1"/>
    <col min="9766" max="9981" width="21.59765625" style="373"/>
    <col min="9982" max="9982" width="4" style="373" customWidth="1"/>
    <col min="9983" max="9983" width="12.46484375" style="373" customWidth="1"/>
    <col min="9984" max="9990" width="2.59765625" style="373" customWidth="1"/>
    <col min="9991" max="9991" width="2.1328125" style="373" customWidth="1"/>
    <col min="9992" max="10013" width="2.59765625" style="373" customWidth="1"/>
    <col min="10014" max="10019" width="4" style="373" customWidth="1"/>
    <col min="10020" max="10020" width="5.46484375" style="373" bestFit="1" customWidth="1"/>
    <col min="10021" max="10021" width="4" style="373" customWidth="1"/>
    <col min="10022" max="10237" width="21.59765625" style="373"/>
    <col min="10238" max="10238" width="4" style="373" customWidth="1"/>
    <col min="10239" max="10239" width="12.46484375" style="373" customWidth="1"/>
    <col min="10240" max="10246" width="2.59765625" style="373" customWidth="1"/>
    <col min="10247" max="10247" width="2.1328125" style="373" customWidth="1"/>
    <col min="10248" max="10269" width="2.59765625" style="373" customWidth="1"/>
    <col min="10270" max="10275" width="4" style="373" customWidth="1"/>
    <col min="10276" max="10276" width="5.46484375" style="373" bestFit="1" customWidth="1"/>
    <col min="10277" max="10277" width="4" style="373" customWidth="1"/>
    <col min="10278" max="10493" width="21.59765625" style="373"/>
    <col min="10494" max="10494" width="4" style="373" customWidth="1"/>
    <col min="10495" max="10495" width="12.46484375" style="373" customWidth="1"/>
    <col min="10496" max="10502" width="2.59765625" style="373" customWidth="1"/>
    <col min="10503" max="10503" width="2.1328125" style="373" customWidth="1"/>
    <col min="10504" max="10525" width="2.59765625" style="373" customWidth="1"/>
    <col min="10526" max="10531" width="4" style="373" customWidth="1"/>
    <col min="10532" max="10532" width="5.46484375" style="373" bestFit="1" customWidth="1"/>
    <col min="10533" max="10533" width="4" style="373" customWidth="1"/>
    <col min="10534" max="10749" width="21.59765625" style="373"/>
    <col min="10750" max="10750" width="4" style="373" customWidth="1"/>
    <col min="10751" max="10751" width="12.46484375" style="373" customWidth="1"/>
    <col min="10752" max="10758" width="2.59765625" style="373" customWidth="1"/>
    <col min="10759" max="10759" width="2.1328125" style="373" customWidth="1"/>
    <col min="10760" max="10781" width="2.59765625" style="373" customWidth="1"/>
    <col min="10782" max="10787" width="4" style="373" customWidth="1"/>
    <col min="10788" max="10788" width="5.46484375" style="373" bestFit="1" customWidth="1"/>
    <col min="10789" max="10789" width="4" style="373" customWidth="1"/>
    <col min="10790" max="11005" width="21.59765625" style="373"/>
    <col min="11006" max="11006" width="4" style="373" customWidth="1"/>
    <col min="11007" max="11007" width="12.46484375" style="373" customWidth="1"/>
    <col min="11008" max="11014" width="2.59765625" style="373" customWidth="1"/>
    <col min="11015" max="11015" width="2.1328125" style="373" customWidth="1"/>
    <col min="11016" max="11037" width="2.59765625" style="373" customWidth="1"/>
    <col min="11038" max="11043" width="4" style="373" customWidth="1"/>
    <col min="11044" max="11044" width="5.46484375" style="373" bestFit="1" customWidth="1"/>
    <col min="11045" max="11045" width="4" style="373" customWidth="1"/>
    <col min="11046" max="11261" width="21.59765625" style="373"/>
    <col min="11262" max="11262" width="4" style="373" customWidth="1"/>
    <col min="11263" max="11263" width="12.46484375" style="373" customWidth="1"/>
    <col min="11264" max="11270" width="2.59765625" style="373" customWidth="1"/>
    <col min="11271" max="11271" width="2.1328125" style="373" customWidth="1"/>
    <col min="11272" max="11293" width="2.59765625" style="373" customWidth="1"/>
    <col min="11294" max="11299" width="4" style="373" customWidth="1"/>
    <col min="11300" max="11300" width="5.46484375" style="373" bestFit="1" customWidth="1"/>
    <col min="11301" max="11301" width="4" style="373" customWidth="1"/>
    <col min="11302" max="11517" width="21.59765625" style="373"/>
    <col min="11518" max="11518" width="4" style="373" customWidth="1"/>
    <col min="11519" max="11519" width="12.46484375" style="373" customWidth="1"/>
    <col min="11520" max="11526" width="2.59765625" style="373" customWidth="1"/>
    <col min="11527" max="11527" width="2.1328125" style="373" customWidth="1"/>
    <col min="11528" max="11549" width="2.59765625" style="373" customWidth="1"/>
    <col min="11550" max="11555" width="4" style="373" customWidth="1"/>
    <col min="11556" max="11556" width="5.46484375" style="373" bestFit="1" customWidth="1"/>
    <col min="11557" max="11557" width="4" style="373" customWidth="1"/>
    <col min="11558" max="11773" width="21.59765625" style="373"/>
    <col min="11774" max="11774" width="4" style="373" customWidth="1"/>
    <col min="11775" max="11775" width="12.46484375" style="373" customWidth="1"/>
    <col min="11776" max="11782" width="2.59765625" style="373" customWidth="1"/>
    <col min="11783" max="11783" width="2.1328125" style="373" customWidth="1"/>
    <col min="11784" max="11805" width="2.59765625" style="373" customWidth="1"/>
    <col min="11806" max="11811" width="4" style="373" customWidth="1"/>
    <col min="11812" max="11812" width="5.46484375" style="373" bestFit="1" customWidth="1"/>
    <col min="11813" max="11813" width="4" style="373" customWidth="1"/>
    <col min="11814" max="12029" width="21.59765625" style="373"/>
    <col min="12030" max="12030" width="4" style="373" customWidth="1"/>
    <col min="12031" max="12031" width="12.46484375" style="373" customWidth="1"/>
    <col min="12032" max="12038" width="2.59765625" style="373" customWidth="1"/>
    <col min="12039" max="12039" width="2.1328125" style="373" customWidth="1"/>
    <col min="12040" max="12061" width="2.59765625" style="373" customWidth="1"/>
    <col min="12062" max="12067" width="4" style="373" customWidth="1"/>
    <col min="12068" max="12068" width="5.46484375" style="373" bestFit="1" customWidth="1"/>
    <col min="12069" max="12069" width="4" style="373" customWidth="1"/>
    <col min="12070" max="12285" width="21.59765625" style="373"/>
    <col min="12286" max="12286" width="4" style="373" customWidth="1"/>
    <col min="12287" max="12287" width="12.46484375" style="373" customWidth="1"/>
    <col min="12288" max="12294" width="2.59765625" style="373" customWidth="1"/>
    <col min="12295" max="12295" width="2.1328125" style="373" customWidth="1"/>
    <col min="12296" max="12317" width="2.59765625" style="373" customWidth="1"/>
    <col min="12318" max="12323" width="4" style="373" customWidth="1"/>
    <col min="12324" max="12324" width="5.46484375" style="373" bestFit="1" customWidth="1"/>
    <col min="12325" max="12325" width="4" style="373" customWidth="1"/>
    <col min="12326" max="12541" width="21.59765625" style="373"/>
    <col min="12542" max="12542" width="4" style="373" customWidth="1"/>
    <col min="12543" max="12543" width="12.46484375" style="373" customWidth="1"/>
    <col min="12544" max="12550" width="2.59765625" style="373" customWidth="1"/>
    <col min="12551" max="12551" width="2.1328125" style="373" customWidth="1"/>
    <col min="12552" max="12573" width="2.59765625" style="373" customWidth="1"/>
    <col min="12574" max="12579" width="4" style="373" customWidth="1"/>
    <col min="12580" max="12580" width="5.46484375" style="373" bestFit="1" customWidth="1"/>
    <col min="12581" max="12581" width="4" style="373" customWidth="1"/>
    <col min="12582" max="12797" width="21.59765625" style="373"/>
    <col min="12798" max="12798" width="4" style="373" customWidth="1"/>
    <col min="12799" max="12799" width="12.46484375" style="373" customWidth="1"/>
    <col min="12800" max="12806" width="2.59765625" style="373" customWidth="1"/>
    <col min="12807" max="12807" width="2.1328125" style="373" customWidth="1"/>
    <col min="12808" max="12829" width="2.59765625" style="373" customWidth="1"/>
    <col min="12830" max="12835" width="4" style="373" customWidth="1"/>
    <col min="12836" max="12836" width="5.46484375" style="373" bestFit="1" customWidth="1"/>
    <col min="12837" max="12837" width="4" style="373" customWidth="1"/>
    <col min="12838" max="13053" width="21.59765625" style="373"/>
    <col min="13054" max="13054" width="4" style="373" customWidth="1"/>
    <col min="13055" max="13055" width="12.46484375" style="373" customWidth="1"/>
    <col min="13056" max="13062" width="2.59765625" style="373" customWidth="1"/>
    <col min="13063" max="13063" width="2.1328125" style="373" customWidth="1"/>
    <col min="13064" max="13085" width="2.59765625" style="373" customWidth="1"/>
    <col min="13086" max="13091" width="4" style="373" customWidth="1"/>
    <col min="13092" max="13092" width="5.46484375" style="373" bestFit="1" customWidth="1"/>
    <col min="13093" max="13093" width="4" style="373" customWidth="1"/>
    <col min="13094" max="13309" width="21.59765625" style="373"/>
    <col min="13310" max="13310" width="4" style="373" customWidth="1"/>
    <col min="13311" max="13311" width="12.46484375" style="373" customWidth="1"/>
    <col min="13312" max="13318" width="2.59765625" style="373" customWidth="1"/>
    <col min="13319" max="13319" width="2.1328125" style="373" customWidth="1"/>
    <col min="13320" max="13341" width="2.59765625" style="373" customWidth="1"/>
    <col min="13342" max="13347" width="4" style="373" customWidth="1"/>
    <col min="13348" max="13348" width="5.46484375" style="373" bestFit="1" customWidth="1"/>
    <col min="13349" max="13349" width="4" style="373" customWidth="1"/>
    <col min="13350" max="13565" width="21.59765625" style="373"/>
    <col min="13566" max="13566" width="4" style="373" customWidth="1"/>
    <col min="13567" max="13567" width="12.46484375" style="373" customWidth="1"/>
    <col min="13568" max="13574" width="2.59765625" style="373" customWidth="1"/>
    <col min="13575" max="13575" width="2.1328125" style="373" customWidth="1"/>
    <col min="13576" max="13597" width="2.59765625" style="373" customWidth="1"/>
    <col min="13598" max="13603" width="4" style="373" customWidth="1"/>
    <col min="13604" max="13604" width="5.46484375" style="373" bestFit="1" customWidth="1"/>
    <col min="13605" max="13605" width="4" style="373" customWidth="1"/>
    <col min="13606" max="13821" width="21.59765625" style="373"/>
    <col min="13822" max="13822" width="4" style="373" customWidth="1"/>
    <col min="13823" max="13823" width="12.46484375" style="373" customWidth="1"/>
    <col min="13824" max="13830" width="2.59765625" style="373" customWidth="1"/>
    <col min="13831" max="13831" width="2.1328125" style="373" customWidth="1"/>
    <col min="13832" max="13853" width="2.59765625" style="373" customWidth="1"/>
    <col min="13854" max="13859" width="4" style="373" customWidth="1"/>
    <col min="13860" max="13860" width="5.46484375" style="373" bestFit="1" customWidth="1"/>
    <col min="13861" max="13861" width="4" style="373" customWidth="1"/>
    <col min="13862" max="14077" width="21.59765625" style="373"/>
    <col min="14078" max="14078" width="4" style="373" customWidth="1"/>
    <col min="14079" max="14079" width="12.46484375" style="373" customWidth="1"/>
    <col min="14080" max="14086" width="2.59765625" style="373" customWidth="1"/>
    <col min="14087" max="14087" width="2.1328125" style="373" customWidth="1"/>
    <col min="14088" max="14109" width="2.59765625" style="373" customWidth="1"/>
    <col min="14110" max="14115" width="4" style="373" customWidth="1"/>
    <col min="14116" max="14116" width="5.46484375" style="373" bestFit="1" customWidth="1"/>
    <col min="14117" max="14117" width="4" style="373" customWidth="1"/>
    <col min="14118" max="14333" width="21.59765625" style="373"/>
    <col min="14334" max="14334" width="4" style="373" customWidth="1"/>
    <col min="14335" max="14335" width="12.46484375" style="373" customWidth="1"/>
    <col min="14336" max="14342" width="2.59765625" style="373" customWidth="1"/>
    <col min="14343" max="14343" width="2.1328125" style="373" customWidth="1"/>
    <col min="14344" max="14365" width="2.59765625" style="373" customWidth="1"/>
    <col min="14366" max="14371" width="4" style="373" customWidth="1"/>
    <col min="14372" max="14372" width="5.46484375" style="373" bestFit="1" customWidth="1"/>
    <col min="14373" max="14373" width="4" style="373" customWidth="1"/>
    <col min="14374" max="14589" width="21.59765625" style="373"/>
    <col min="14590" max="14590" width="4" style="373" customWidth="1"/>
    <col min="14591" max="14591" width="12.46484375" style="373" customWidth="1"/>
    <col min="14592" max="14598" width="2.59765625" style="373" customWidth="1"/>
    <col min="14599" max="14599" width="2.1328125" style="373" customWidth="1"/>
    <col min="14600" max="14621" width="2.59765625" style="373" customWidth="1"/>
    <col min="14622" max="14627" width="4" style="373" customWidth="1"/>
    <col min="14628" max="14628" width="5.46484375" style="373" bestFit="1" customWidth="1"/>
    <col min="14629" max="14629" width="4" style="373" customWidth="1"/>
    <col min="14630" max="14845" width="21.59765625" style="373"/>
    <col min="14846" max="14846" width="4" style="373" customWidth="1"/>
    <col min="14847" max="14847" width="12.46484375" style="373" customWidth="1"/>
    <col min="14848" max="14854" width="2.59765625" style="373" customWidth="1"/>
    <col min="14855" max="14855" width="2.1328125" style="373" customWidth="1"/>
    <col min="14856" max="14877" width="2.59765625" style="373" customWidth="1"/>
    <col min="14878" max="14883" width="4" style="373" customWidth="1"/>
    <col min="14884" max="14884" width="5.46484375" style="373" bestFit="1" customWidth="1"/>
    <col min="14885" max="14885" width="4" style="373" customWidth="1"/>
    <col min="14886" max="15101" width="21.59765625" style="373"/>
    <col min="15102" max="15102" width="4" style="373" customWidth="1"/>
    <col min="15103" max="15103" width="12.46484375" style="373" customWidth="1"/>
    <col min="15104" max="15110" width="2.59765625" style="373" customWidth="1"/>
    <col min="15111" max="15111" width="2.1328125" style="373" customWidth="1"/>
    <col min="15112" max="15133" width="2.59765625" style="373" customWidth="1"/>
    <col min="15134" max="15139" width="4" style="373" customWidth="1"/>
    <col min="15140" max="15140" width="5.46484375" style="373" bestFit="1" customWidth="1"/>
    <col min="15141" max="15141" width="4" style="373" customWidth="1"/>
    <col min="15142" max="15357" width="21.59765625" style="373"/>
    <col min="15358" max="15358" width="4" style="373" customWidth="1"/>
    <col min="15359" max="15359" width="12.46484375" style="373" customWidth="1"/>
    <col min="15360" max="15366" width="2.59765625" style="373" customWidth="1"/>
    <col min="15367" max="15367" width="2.1328125" style="373" customWidth="1"/>
    <col min="15368" max="15389" width="2.59765625" style="373" customWidth="1"/>
    <col min="15390" max="15395" width="4" style="373" customWidth="1"/>
    <col min="15396" max="15396" width="5.46484375" style="373" bestFit="1" customWidth="1"/>
    <col min="15397" max="15397" width="4" style="373" customWidth="1"/>
    <col min="15398" max="15613" width="21.59765625" style="373"/>
    <col min="15614" max="15614" width="4" style="373" customWidth="1"/>
    <col min="15615" max="15615" width="12.46484375" style="373" customWidth="1"/>
    <col min="15616" max="15622" width="2.59765625" style="373" customWidth="1"/>
    <col min="15623" max="15623" width="2.1328125" style="373" customWidth="1"/>
    <col min="15624" max="15645" width="2.59765625" style="373" customWidth="1"/>
    <col min="15646" max="15651" width="4" style="373" customWidth="1"/>
    <col min="15652" max="15652" width="5.46484375" style="373" bestFit="1" customWidth="1"/>
    <col min="15653" max="15653" width="4" style="373" customWidth="1"/>
    <col min="15654" max="15869" width="21.59765625" style="373"/>
    <col min="15870" max="15870" width="4" style="373" customWidth="1"/>
    <col min="15871" max="15871" width="12.46484375" style="373" customWidth="1"/>
    <col min="15872" max="15878" width="2.59765625" style="373" customWidth="1"/>
    <col min="15879" max="15879" width="2.1328125" style="373" customWidth="1"/>
    <col min="15880" max="15901" width="2.59765625" style="373" customWidth="1"/>
    <col min="15902" max="15907" width="4" style="373" customWidth="1"/>
    <col min="15908" max="15908" width="5.46484375" style="373" bestFit="1" customWidth="1"/>
    <col min="15909" max="15909" width="4" style="373" customWidth="1"/>
    <col min="15910" max="16125" width="21.59765625" style="373"/>
    <col min="16126" max="16126" width="4" style="373" customWidth="1"/>
    <col min="16127" max="16127" width="12.46484375" style="373" customWidth="1"/>
    <col min="16128" max="16134" width="2.59765625" style="373" customWidth="1"/>
    <col min="16135" max="16135" width="2.1328125" style="373" customWidth="1"/>
    <col min="16136" max="16157" width="2.59765625" style="373" customWidth="1"/>
    <col min="16158" max="16163" width="4" style="373" customWidth="1"/>
    <col min="16164" max="16164" width="5.46484375" style="373" bestFit="1" customWidth="1"/>
    <col min="16165" max="16165" width="4" style="373" customWidth="1"/>
    <col min="16166" max="16384" width="21.59765625" style="373"/>
  </cols>
  <sheetData>
    <row r="1" spans="1:38" ht="24.75" customHeight="1" thickBot="1" x14ac:dyDescent="0.3">
      <c r="A1" s="368"/>
      <c r="B1" s="369" t="s">
        <v>71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1" t="s">
        <v>82</v>
      </c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</row>
    <row r="2" spans="1:38" ht="25.5" customHeight="1" thickBot="1" x14ac:dyDescent="0.3">
      <c r="A2" s="374"/>
      <c r="B2" s="375" t="s">
        <v>0</v>
      </c>
      <c r="C2" s="376">
        <f>B3</f>
        <v>1</v>
      </c>
      <c r="D2" s="377"/>
      <c r="E2" s="378"/>
      <c r="F2" s="376">
        <f>B5</f>
        <v>2</v>
      </c>
      <c r="G2" s="377"/>
      <c r="H2" s="378"/>
      <c r="I2" s="376">
        <f>B7</f>
        <v>3</v>
      </c>
      <c r="J2" s="377"/>
      <c r="K2" s="378"/>
      <c r="L2" s="376">
        <f>B9</f>
        <v>4</v>
      </c>
      <c r="M2" s="377"/>
      <c r="N2" s="378"/>
      <c r="O2" s="376">
        <f>B11</f>
        <v>5</v>
      </c>
      <c r="P2" s="377"/>
      <c r="Q2" s="378"/>
      <c r="R2" s="376">
        <f>B13</f>
        <v>6</v>
      </c>
      <c r="S2" s="377"/>
      <c r="T2" s="378"/>
      <c r="U2" s="376">
        <f>B15</f>
        <v>7</v>
      </c>
      <c r="V2" s="377"/>
      <c r="W2" s="378"/>
      <c r="X2" s="376">
        <f>B17</f>
        <v>8</v>
      </c>
      <c r="Y2" s="377"/>
      <c r="Z2" s="378"/>
      <c r="AA2" s="376">
        <f>B19</f>
        <v>9</v>
      </c>
      <c r="AB2" s="377"/>
      <c r="AC2" s="453"/>
      <c r="AD2" s="374" t="s">
        <v>72</v>
      </c>
      <c r="AE2" s="379" t="s">
        <v>73</v>
      </c>
      <c r="AF2" s="380" t="s">
        <v>74</v>
      </c>
      <c r="AG2" s="381" t="s">
        <v>75</v>
      </c>
      <c r="AH2" s="382" t="s">
        <v>76</v>
      </c>
      <c r="AI2" s="381" t="s">
        <v>77</v>
      </c>
      <c r="AJ2" s="383" t="s">
        <v>78</v>
      </c>
      <c r="AK2" s="384" t="s">
        <v>79</v>
      </c>
    </row>
    <row r="3" spans="1:38" ht="18" customHeight="1" x14ac:dyDescent="0.25">
      <c r="A3" s="385">
        <v>1</v>
      </c>
      <c r="B3" s="386">
        <v>1</v>
      </c>
      <c r="C3" s="387"/>
      <c r="D3" s="388"/>
      <c r="E3" s="389"/>
      <c r="F3" s="390" t="str">
        <f>IF(F4="","",IF(F4=H4,"△",IF(F4&gt;H4,"○","●")))</f>
        <v/>
      </c>
      <c r="G3" s="391"/>
      <c r="H3" s="392"/>
      <c r="I3" s="390" t="str">
        <f>IF(I4="","",IF(I4=K4,"△",IF(I4&gt;K4,"○","●")))</f>
        <v/>
      </c>
      <c r="J3" s="391"/>
      <c r="K3" s="392"/>
      <c r="L3" s="390" t="str">
        <f>IF(L4="","",IF(L4=N4,"△",IF(L4&gt;N4,"○","●")))</f>
        <v/>
      </c>
      <c r="M3" s="391"/>
      <c r="N3" s="392"/>
      <c r="O3" s="390" t="str">
        <f>IF(O4="","",IF(O4=Q4,"△",IF(O4&gt;Q4,"○","●")))</f>
        <v/>
      </c>
      <c r="P3" s="391"/>
      <c r="Q3" s="392"/>
      <c r="R3" s="390" t="str">
        <f>IF(R4="","",IF(R4=T4,"△",IF(R4&gt;T4,"○","●")))</f>
        <v/>
      </c>
      <c r="S3" s="391"/>
      <c r="T3" s="392"/>
      <c r="U3" s="390" t="str">
        <f>IF(U4="","",IF(U4=W4,"△",IF(U4&gt;W4,"○","●")))</f>
        <v/>
      </c>
      <c r="V3" s="391"/>
      <c r="W3" s="392"/>
      <c r="X3" s="390" t="str">
        <f>IF(X4="","",IF(X4=Z4,"△",IF(X4&gt;Z4,"○","●")))</f>
        <v/>
      </c>
      <c r="Y3" s="391"/>
      <c r="Z3" s="392"/>
      <c r="AA3" s="390"/>
      <c r="AB3" s="391"/>
      <c r="AC3" s="454"/>
      <c r="AD3" s="393">
        <f>COUNTIF(C3:AC3,"○")</f>
        <v>0</v>
      </c>
      <c r="AE3" s="394">
        <f>COUNTIF(C3:AC3,"△")</f>
        <v>0</v>
      </c>
      <c r="AF3" s="395">
        <f>COUNTIF(C3:AC3,"●")</f>
        <v>0</v>
      </c>
      <c r="AG3" s="396">
        <f>AD3*3+AE3*1</f>
        <v>0</v>
      </c>
      <c r="AH3" s="397">
        <f>SUM(E3:E20)</f>
        <v>0</v>
      </c>
      <c r="AI3" s="398">
        <f>SUM(C3:C20)</f>
        <v>0</v>
      </c>
      <c r="AJ3" s="399">
        <f>AH3-AI3</f>
        <v>0</v>
      </c>
      <c r="AK3" s="400">
        <f>RANK(AL3,AL$3:AL$20)</f>
        <v>1</v>
      </c>
      <c r="AL3" s="401">
        <f>10000*AG3+100*AJ3+AH3</f>
        <v>0</v>
      </c>
    </row>
    <row r="4" spans="1:38" ht="18" customHeight="1" x14ac:dyDescent="0.25">
      <c r="A4" s="402"/>
      <c r="B4" s="403"/>
      <c r="C4" s="404"/>
      <c r="D4" s="405"/>
      <c r="E4" s="406"/>
      <c r="F4" s="407"/>
      <c r="G4" s="408" t="s">
        <v>80</v>
      </c>
      <c r="H4" s="409"/>
      <c r="I4" s="407"/>
      <c r="J4" s="408" t="s">
        <v>80</v>
      </c>
      <c r="K4" s="410"/>
      <c r="L4" s="407"/>
      <c r="M4" s="408" t="s">
        <v>80</v>
      </c>
      <c r="N4" s="410"/>
      <c r="O4" s="407"/>
      <c r="P4" s="408" t="s">
        <v>80</v>
      </c>
      <c r="Q4" s="409"/>
      <c r="R4" s="407"/>
      <c r="S4" s="408" t="s">
        <v>80</v>
      </c>
      <c r="T4" s="409"/>
      <c r="U4" s="407"/>
      <c r="V4" s="408" t="s">
        <v>80</v>
      </c>
      <c r="W4" s="409"/>
      <c r="X4" s="407"/>
      <c r="Y4" s="408" t="s">
        <v>80</v>
      </c>
      <c r="Z4" s="409"/>
      <c r="AA4" s="411"/>
      <c r="AB4" s="412"/>
      <c r="AC4" s="455"/>
      <c r="AD4" s="393"/>
      <c r="AE4" s="394"/>
      <c r="AF4" s="395"/>
      <c r="AG4" s="414"/>
      <c r="AH4" s="415"/>
      <c r="AI4" s="414"/>
      <c r="AJ4" s="416"/>
      <c r="AK4" s="414"/>
      <c r="AL4" s="401"/>
    </row>
    <row r="5" spans="1:38" ht="18" customHeight="1" x14ac:dyDescent="0.25">
      <c r="A5" s="385">
        <v>2</v>
      </c>
      <c r="B5" s="386">
        <v>2</v>
      </c>
      <c r="C5" s="390" t="str">
        <f>IF(C6="","",IF(C6=E6,"△",IF(C6&gt;E6,"○","●")))</f>
        <v/>
      </c>
      <c r="D5" s="391"/>
      <c r="E5" s="392"/>
      <c r="F5" s="387"/>
      <c r="G5" s="388"/>
      <c r="H5" s="389"/>
      <c r="I5" s="390" t="str">
        <f>IF(I6="","",IF(I6=K6,"△",IF(I6&gt;K6,"○","●")))</f>
        <v/>
      </c>
      <c r="J5" s="391"/>
      <c r="K5" s="392"/>
      <c r="L5" s="390" t="str">
        <f>IF(L6="","",IF(L6=N6,"△",IF(L6&gt;N6,"○","●")))</f>
        <v/>
      </c>
      <c r="M5" s="391"/>
      <c r="N5" s="392"/>
      <c r="O5" s="390" t="str">
        <f>IF(O6="","",IF(O6=Q6,"△",IF(O6&gt;Q6,"○","●")))</f>
        <v/>
      </c>
      <c r="P5" s="391"/>
      <c r="Q5" s="392"/>
      <c r="R5" s="390" t="str">
        <f>IF(R6="","",IF(R6=T6,"△",IF(R6&gt;T6,"○","●")))</f>
        <v/>
      </c>
      <c r="S5" s="391"/>
      <c r="T5" s="392"/>
      <c r="U5" s="390" t="str">
        <f>IF(U6="","",IF(U6=W6,"△",IF(U6&gt;W6,"○","●")))</f>
        <v/>
      </c>
      <c r="V5" s="391"/>
      <c r="W5" s="392"/>
      <c r="X5" s="390" t="str">
        <f>IF(X6="","",IF(X6=Z6,"△",IF(X6&gt;Z6,"○","●")))</f>
        <v/>
      </c>
      <c r="Y5" s="391"/>
      <c r="Z5" s="392"/>
      <c r="AA5" s="390"/>
      <c r="AB5" s="391"/>
      <c r="AC5" s="454"/>
      <c r="AD5" s="393">
        <f>COUNTIF(C5:AC5,"○")</f>
        <v>0</v>
      </c>
      <c r="AE5" s="394">
        <f>COUNTIF(C5:AC5,"△")</f>
        <v>0</v>
      </c>
      <c r="AF5" s="395">
        <f>COUNTIF(C5:AC5,"●")</f>
        <v>0</v>
      </c>
      <c r="AG5" s="396">
        <f>AD5*3+AE5*1</f>
        <v>0</v>
      </c>
      <c r="AH5" s="397">
        <f>SUM(H3:H20)</f>
        <v>0</v>
      </c>
      <c r="AI5" s="398">
        <f>SUM(F3:F20)</f>
        <v>0</v>
      </c>
      <c r="AJ5" s="399">
        <f>AH5-AI5</f>
        <v>0</v>
      </c>
      <c r="AK5" s="396">
        <f>RANK(AL5,AL$3:AL$20)</f>
        <v>1</v>
      </c>
      <c r="AL5" s="401">
        <f>10000*AG5+100*AJ5+AH5</f>
        <v>0</v>
      </c>
    </row>
    <row r="6" spans="1:38" ht="18" customHeight="1" x14ac:dyDescent="0.25">
      <c r="A6" s="402"/>
      <c r="B6" s="403"/>
      <c r="C6" s="417" t="str">
        <f>IF(F3="","",H4)</f>
        <v/>
      </c>
      <c r="D6" s="412" t="s">
        <v>80</v>
      </c>
      <c r="E6" s="418" t="str">
        <f>IF(F3="","",F4)</f>
        <v/>
      </c>
      <c r="F6" s="404"/>
      <c r="G6" s="405"/>
      <c r="H6" s="406"/>
      <c r="I6" s="407"/>
      <c r="J6" s="408" t="s">
        <v>80</v>
      </c>
      <c r="K6" s="410"/>
      <c r="L6" s="407"/>
      <c r="M6" s="408" t="s">
        <v>80</v>
      </c>
      <c r="N6" s="410"/>
      <c r="O6" s="407"/>
      <c r="P6" s="408" t="s">
        <v>80</v>
      </c>
      <c r="Q6" s="409"/>
      <c r="R6" s="407"/>
      <c r="S6" s="408" t="s">
        <v>80</v>
      </c>
      <c r="T6" s="409"/>
      <c r="U6" s="407"/>
      <c r="V6" s="408" t="s">
        <v>80</v>
      </c>
      <c r="W6" s="409"/>
      <c r="X6" s="407"/>
      <c r="Y6" s="408" t="s">
        <v>80</v>
      </c>
      <c r="Z6" s="409"/>
      <c r="AA6" s="411"/>
      <c r="AB6" s="412"/>
      <c r="AC6" s="455"/>
      <c r="AD6" s="393"/>
      <c r="AE6" s="394"/>
      <c r="AF6" s="395"/>
      <c r="AG6" s="414"/>
      <c r="AH6" s="415"/>
      <c r="AI6" s="414"/>
      <c r="AJ6" s="416"/>
      <c r="AK6" s="414"/>
      <c r="AL6" s="401"/>
    </row>
    <row r="7" spans="1:38" ht="18" customHeight="1" x14ac:dyDescent="0.25">
      <c r="A7" s="385">
        <v>3</v>
      </c>
      <c r="B7" s="386">
        <v>3</v>
      </c>
      <c r="C7" s="390" t="str">
        <f>IF(C8="","",IF(C8=E8,"△",IF(C8&gt;E8,"○","●")))</f>
        <v/>
      </c>
      <c r="D7" s="391"/>
      <c r="E7" s="392"/>
      <c r="F7" s="390" t="str">
        <f>IF(F8="","",IF(F8=H8,"△",IF(F8&gt;H8,"○","●")))</f>
        <v/>
      </c>
      <c r="G7" s="391"/>
      <c r="H7" s="392"/>
      <c r="I7" s="387"/>
      <c r="J7" s="388"/>
      <c r="K7" s="389"/>
      <c r="L7" s="390" t="str">
        <f>IF(L8="","",IF(L8=N8,"△",IF(L8&gt;N8,"○","●")))</f>
        <v/>
      </c>
      <c r="M7" s="391"/>
      <c r="N7" s="392"/>
      <c r="O7" s="390" t="str">
        <f>IF(O8="","",IF(O8=Q8,"△",IF(O8&gt;Q8,"○","●")))</f>
        <v/>
      </c>
      <c r="P7" s="391"/>
      <c r="Q7" s="392"/>
      <c r="R7" s="390" t="str">
        <f>IF(R8="","",IF(R8=T8,"△",IF(R8&gt;T8,"○","●")))</f>
        <v/>
      </c>
      <c r="S7" s="391"/>
      <c r="T7" s="392"/>
      <c r="U7" s="390" t="str">
        <f>IF(U8="","",IF(U8=W8,"△",IF(U8&gt;W8,"○","●")))</f>
        <v/>
      </c>
      <c r="V7" s="391"/>
      <c r="W7" s="392"/>
      <c r="X7" s="390" t="str">
        <f>IF(X8="","",IF(X8=Z8,"△",IF(X8&gt;Z8,"○","●")))</f>
        <v/>
      </c>
      <c r="Y7" s="391"/>
      <c r="Z7" s="392"/>
      <c r="AA7" s="390"/>
      <c r="AB7" s="391"/>
      <c r="AC7" s="454"/>
      <c r="AD7" s="393">
        <f>COUNTIF(C7:AC7,"○")</f>
        <v>0</v>
      </c>
      <c r="AE7" s="394">
        <f>COUNTIF(C7:AC7,"△")</f>
        <v>0</v>
      </c>
      <c r="AF7" s="395">
        <f>COUNTIF(C7:AC7,"●")</f>
        <v>0</v>
      </c>
      <c r="AG7" s="396">
        <f>AD7*3+AE7*1</f>
        <v>0</v>
      </c>
      <c r="AH7" s="397">
        <f>SUM(K3:K20)</f>
        <v>0</v>
      </c>
      <c r="AI7" s="398">
        <f>SUM(I3:I20)</f>
        <v>0</v>
      </c>
      <c r="AJ7" s="399">
        <f>AH7-AI7</f>
        <v>0</v>
      </c>
      <c r="AK7" s="396">
        <f>RANK(AL7,AL$3:AL$20)</f>
        <v>1</v>
      </c>
      <c r="AL7" s="401">
        <f>10000*AG7+100*AJ7+AH7</f>
        <v>0</v>
      </c>
    </row>
    <row r="8" spans="1:38" ht="18" customHeight="1" x14ac:dyDescent="0.25">
      <c r="A8" s="402"/>
      <c r="B8" s="403"/>
      <c r="C8" s="417" t="str">
        <f>IF(I3="","",K4)</f>
        <v/>
      </c>
      <c r="D8" s="412" t="s">
        <v>80</v>
      </c>
      <c r="E8" s="418" t="str">
        <f>IF(I3="","",I4)</f>
        <v/>
      </c>
      <c r="F8" s="417" t="str">
        <f>IF(I5="","",K6)</f>
        <v/>
      </c>
      <c r="G8" s="412" t="s">
        <v>80</v>
      </c>
      <c r="H8" s="418" t="str">
        <f>IF(I5="","",I6)</f>
        <v/>
      </c>
      <c r="I8" s="404"/>
      <c r="J8" s="405"/>
      <c r="K8" s="406"/>
      <c r="L8" s="407"/>
      <c r="M8" s="408" t="s">
        <v>80</v>
      </c>
      <c r="N8" s="410"/>
      <c r="O8" s="407"/>
      <c r="P8" s="408" t="s">
        <v>80</v>
      </c>
      <c r="Q8" s="409"/>
      <c r="R8" s="407"/>
      <c r="S8" s="408" t="s">
        <v>80</v>
      </c>
      <c r="T8" s="409"/>
      <c r="U8" s="407"/>
      <c r="V8" s="408" t="s">
        <v>80</v>
      </c>
      <c r="W8" s="409"/>
      <c r="X8" s="407"/>
      <c r="Y8" s="408" t="s">
        <v>80</v>
      </c>
      <c r="Z8" s="409"/>
      <c r="AA8" s="411"/>
      <c r="AB8" s="412"/>
      <c r="AC8" s="455"/>
      <c r="AD8" s="393"/>
      <c r="AE8" s="394"/>
      <c r="AF8" s="395"/>
      <c r="AG8" s="414"/>
      <c r="AH8" s="415"/>
      <c r="AI8" s="414"/>
      <c r="AJ8" s="416"/>
      <c r="AK8" s="414"/>
      <c r="AL8" s="401"/>
    </row>
    <row r="9" spans="1:38" ht="18" customHeight="1" x14ac:dyDescent="0.25">
      <c r="A9" s="385">
        <v>4</v>
      </c>
      <c r="B9" s="386">
        <v>4</v>
      </c>
      <c r="C9" s="390" t="str">
        <f>IF(AND(C10="",C10=E10),"",IF(C10&gt;E10,"○",IF(C10&lt;E10,"●",IF(AND(C10&gt;=0,C10=E10),"△"))))</f>
        <v/>
      </c>
      <c r="D9" s="391"/>
      <c r="E9" s="392"/>
      <c r="F9" s="390" t="str">
        <f>IF(AND(F10="",F10=H10),"",IF(F10&gt;H10,"○",IF(F10&lt;H10,"●",IF(AND(F10&gt;=0,F10=H10),"△"))))</f>
        <v/>
      </c>
      <c r="G9" s="391"/>
      <c r="H9" s="392"/>
      <c r="I9" s="390" t="str">
        <f>IF(AND(I10="",I10=K10),"",IF(I10&gt;K10,"○",IF(I10&lt;K10,"●",IF(AND(I10&gt;=0,I10=K10),"△"))))</f>
        <v/>
      </c>
      <c r="J9" s="391"/>
      <c r="K9" s="392"/>
      <c r="L9" s="387"/>
      <c r="M9" s="388"/>
      <c r="N9" s="389"/>
      <c r="O9" s="390" t="str">
        <f>IF(AND(O10="",O10=Q10),"",IF(O10&gt;Q10,"○",IF(O10&lt;Q10,"●",IF(AND(O10&gt;=0,O10=Q10),"△"))))</f>
        <v/>
      </c>
      <c r="P9" s="391"/>
      <c r="Q9" s="392"/>
      <c r="R9" s="390" t="str">
        <f>IF(AND(R10="",R10=T10),"",IF(R10&gt;T10,"○",IF(R10&lt;T10,"●",IF(AND(R10&gt;=0,R10=T10),"△"))))</f>
        <v/>
      </c>
      <c r="S9" s="391"/>
      <c r="T9" s="392"/>
      <c r="U9" s="390" t="str">
        <f>IF(AND(U10="",U10=W10),"",IF(U10&gt;W10,"○",IF(U10&lt;W10,"●",IF(AND(U10&gt;=0,U10=W10),"△"))))</f>
        <v/>
      </c>
      <c r="V9" s="391"/>
      <c r="W9" s="392"/>
      <c r="X9" s="390" t="str">
        <f>IF(AND(X10="",X10=Z10),"",IF(X10&gt;Z10,"○",IF(X10&lt;Z10,"●",IF(AND(X10&gt;=0,X10=Z10),"△"))))</f>
        <v/>
      </c>
      <c r="Y9" s="391"/>
      <c r="Z9" s="392"/>
      <c r="AA9" s="390"/>
      <c r="AB9" s="391"/>
      <c r="AC9" s="454"/>
      <c r="AD9" s="393">
        <f>COUNTIF(C9:AC9,"○")</f>
        <v>0</v>
      </c>
      <c r="AE9" s="394">
        <f>COUNTIF(C9:AC9,"△")</f>
        <v>0</v>
      </c>
      <c r="AF9" s="395">
        <f>COUNTIF(C9:AC9,"●")</f>
        <v>0</v>
      </c>
      <c r="AG9" s="396">
        <f>AD9*3+AE9*1</f>
        <v>0</v>
      </c>
      <c r="AH9" s="398">
        <f>SUM(N3:N20)</f>
        <v>0</v>
      </c>
      <c r="AI9" s="398">
        <f>SUM(L3:L20)</f>
        <v>0</v>
      </c>
      <c r="AJ9" s="399">
        <f>AH9-AI9</f>
        <v>0</v>
      </c>
      <c r="AK9" s="396">
        <f>RANK(AL9,AL$3:AL$20)</f>
        <v>1</v>
      </c>
      <c r="AL9" s="401">
        <f>10000*AG9+100*AJ9+AH9</f>
        <v>0</v>
      </c>
    </row>
    <row r="10" spans="1:38" ht="18" customHeight="1" x14ac:dyDescent="0.25">
      <c r="A10" s="402"/>
      <c r="B10" s="403"/>
      <c r="C10" s="417" t="str">
        <f>IF(L3="","",N4)</f>
        <v/>
      </c>
      <c r="D10" s="412" t="s">
        <v>80</v>
      </c>
      <c r="E10" s="418" t="str">
        <f>IF(L3="","",L4)</f>
        <v/>
      </c>
      <c r="F10" s="417" t="str">
        <f>IF(L5="","",N6)</f>
        <v/>
      </c>
      <c r="G10" s="412" t="s">
        <v>80</v>
      </c>
      <c r="H10" s="418" t="str">
        <f>IF(L5="","",L6)</f>
        <v/>
      </c>
      <c r="I10" s="417" t="str">
        <f>IF(L7="","",N8)</f>
        <v/>
      </c>
      <c r="J10" s="412" t="s">
        <v>80</v>
      </c>
      <c r="K10" s="418" t="str">
        <f>IF(L7="","",L8)</f>
        <v/>
      </c>
      <c r="L10" s="404"/>
      <c r="M10" s="405"/>
      <c r="N10" s="406"/>
      <c r="O10" s="407"/>
      <c r="P10" s="408" t="s">
        <v>80</v>
      </c>
      <c r="Q10" s="409"/>
      <c r="R10" s="407"/>
      <c r="S10" s="408" t="s">
        <v>80</v>
      </c>
      <c r="T10" s="409"/>
      <c r="U10" s="407"/>
      <c r="V10" s="408" t="s">
        <v>80</v>
      </c>
      <c r="W10" s="409"/>
      <c r="X10" s="407"/>
      <c r="Y10" s="408" t="s">
        <v>80</v>
      </c>
      <c r="Z10" s="409"/>
      <c r="AA10" s="411"/>
      <c r="AB10" s="412"/>
      <c r="AC10" s="455"/>
      <c r="AD10" s="393"/>
      <c r="AE10" s="394"/>
      <c r="AF10" s="395"/>
      <c r="AG10" s="414"/>
      <c r="AH10" s="419"/>
      <c r="AI10" s="414"/>
      <c r="AJ10" s="416"/>
      <c r="AK10" s="414"/>
      <c r="AL10" s="401"/>
    </row>
    <row r="11" spans="1:38" ht="18" customHeight="1" x14ac:dyDescent="0.25">
      <c r="A11" s="385">
        <v>5</v>
      </c>
      <c r="B11" s="386">
        <v>5</v>
      </c>
      <c r="C11" s="390" t="str">
        <f>IF(AND(C12="",C12=E12),"",IF(C12&gt;E12,"○",IF(C12&lt;E12,"●",IF(AND(C12&gt;=0,C12=E12),"△"))))</f>
        <v/>
      </c>
      <c r="D11" s="391"/>
      <c r="E11" s="392"/>
      <c r="F11" s="390" t="str">
        <f>IF(AND(F12="",F12=H12),"",IF(F12&gt;H12,"○",IF(F12&lt;H12,"●",IF(AND(F12&gt;=0,F12=H12),"△"))))</f>
        <v/>
      </c>
      <c r="G11" s="391"/>
      <c r="H11" s="392"/>
      <c r="I11" s="390" t="str">
        <f>IF(AND(I12="",I12=K12),"",IF(I12&gt;K12,"○",IF(I12&lt;K12,"●",IF(AND(I12&gt;=0,I12=K12),"△"))))</f>
        <v/>
      </c>
      <c r="J11" s="391"/>
      <c r="K11" s="392"/>
      <c r="L11" s="390" t="str">
        <f>IF(AND(L12="",L12=N12),"",IF(L12&gt;N12,"○",IF(L12&lt;N12,"●",IF(AND(L12&gt;=0,L12=N12),"△"))))</f>
        <v/>
      </c>
      <c r="M11" s="391"/>
      <c r="N11" s="392"/>
      <c r="O11" s="387"/>
      <c r="P11" s="388"/>
      <c r="Q11" s="389"/>
      <c r="R11" s="390" t="str">
        <f>IF(AND(R12="",R12=T12),"",IF(R12&gt;T12,"○",IF(R12&lt;T12,"●",IF(AND(R12&gt;=0,R12=T12),"△"))))</f>
        <v/>
      </c>
      <c r="S11" s="391"/>
      <c r="T11" s="392"/>
      <c r="U11" s="390" t="str">
        <f>IF(AND(U12="",U12=W12),"",IF(U12&gt;W12,"○",IF(U12&lt;W12,"●",IF(AND(U12&gt;=0,U12=W12),"△"))))</f>
        <v/>
      </c>
      <c r="V11" s="391"/>
      <c r="W11" s="392"/>
      <c r="X11" s="390" t="str">
        <f>IF(AND(X12="",X12=Z12),"",IF(X12&gt;Z12,"○",IF(X12&lt;Z12,"●",IF(AND(X12&gt;=0,X12=Z12),"△"))))</f>
        <v/>
      </c>
      <c r="Y11" s="391"/>
      <c r="Z11" s="392"/>
      <c r="AA11" s="390"/>
      <c r="AB11" s="391"/>
      <c r="AC11" s="454"/>
      <c r="AD11" s="393">
        <f>COUNTIF(C11:AC11,"○")</f>
        <v>0</v>
      </c>
      <c r="AE11" s="394">
        <f>COUNTIF(C11:AC11,"△")</f>
        <v>0</v>
      </c>
      <c r="AF11" s="395">
        <f>COUNTIF(C11:AC11,"●")</f>
        <v>0</v>
      </c>
      <c r="AG11" s="396">
        <f>AD11*3+AE11*1</f>
        <v>0</v>
      </c>
      <c r="AH11" s="398">
        <f>SUM(Q3:Q20)</f>
        <v>0</v>
      </c>
      <c r="AI11" s="398">
        <f>SUM(O3:O20)</f>
        <v>0</v>
      </c>
      <c r="AJ11" s="399">
        <f>AH11-AI11</f>
        <v>0</v>
      </c>
      <c r="AK11" s="396">
        <f>RANK(AL11,AL$3:AL$20)</f>
        <v>1</v>
      </c>
      <c r="AL11" s="401">
        <f>10000*AG11+100*AJ11+AH11</f>
        <v>0</v>
      </c>
    </row>
    <row r="12" spans="1:38" ht="18" customHeight="1" x14ac:dyDescent="0.25">
      <c r="A12" s="402"/>
      <c r="B12" s="403"/>
      <c r="C12" s="417" t="str">
        <f>IF(O3="","",Q4)</f>
        <v/>
      </c>
      <c r="D12" s="412" t="s">
        <v>80</v>
      </c>
      <c r="E12" s="418" t="str">
        <f>IF(O3="","",O4)</f>
        <v/>
      </c>
      <c r="F12" s="417" t="str">
        <f>IF(O5="","",Q6)</f>
        <v/>
      </c>
      <c r="G12" s="412" t="s">
        <v>80</v>
      </c>
      <c r="H12" s="418" t="str">
        <f>IF(O5="","",O6)</f>
        <v/>
      </c>
      <c r="I12" s="417" t="str">
        <f>IF(O7="","",Q8)</f>
        <v/>
      </c>
      <c r="J12" s="412" t="s">
        <v>80</v>
      </c>
      <c r="K12" s="418" t="str">
        <f>IF(O7="","",O8)</f>
        <v/>
      </c>
      <c r="L12" s="417" t="str">
        <f>IF(O9="","",Q10)</f>
        <v/>
      </c>
      <c r="M12" s="412" t="s">
        <v>80</v>
      </c>
      <c r="N12" s="418" t="str">
        <f>IF(O9="","",O10)</f>
        <v/>
      </c>
      <c r="O12" s="404"/>
      <c r="P12" s="405"/>
      <c r="Q12" s="406"/>
      <c r="R12" s="407"/>
      <c r="S12" s="408" t="s">
        <v>80</v>
      </c>
      <c r="T12" s="409"/>
      <c r="U12" s="407"/>
      <c r="V12" s="408" t="s">
        <v>80</v>
      </c>
      <c r="W12" s="409"/>
      <c r="X12" s="407"/>
      <c r="Y12" s="408" t="s">
        <v>80</v>
      </c>
      <c r="Z12" s="409"/>
      <c r="AA12" s="411"/>
      <c r="AB12" s="412"/>
      <c r="AC12" s="455"/>
      <c r="AD12" s="393"/>
      <c r="AE12" s="394"/>
      <c r="AF12" s="395"/>
      <c r="AG12" s="414"/>
      <c r="AH12" s="419"/>
      <c r="AI12" s="414"/>
      <c r="AJ12" s="416"/>
      <c r="AK12" s="414"/>
      <c r="AL12" s="401"/>
    </row>
    <row r="13" spans="1:38" ht="18" customHeight="1" x14ac:dyDescent="0.25">
      <c r="A13" s="385">
        <v>6</v>
      </c>
      <c r="B13" s="386">
        <v>6</v>
      </c>
      <c r="C13" s="390" t="str">
        <f>IF(AND(C14="",C14=E14),"",IF(C14&gt;E14,"○",IF(C14&lt;E14,"●",IF(AND(C14&gt;=0,C14=E14),"△"))))</f>
        <v/>
      </c>
      <c r="D13" s="391"/>
      <c r="E13" s="392"/>
      <c r="F13" s="390" t="str">
        <f>IF(AND(F14="",F14=H14),"",IF(F14&gt;H14,"○",IF(F14&lt;H14,"●",IF(AND(F14&gt;=0,F14=H14),"△"))))</f>
        <v/>
      </c>
      <c r="G13" s="391"/>
      <c r="H13" s="392"/>
      <c r="I13" s="390" t="str">
        <f>IF(AND(I14="",I14=K14),"",IF(I14&gt;K14,"○",IF(I14&lt;K14,"●",IF(AND(I14&gt;=0,I14=K14),"△"))))</f>
        <v/>
      </c>
      <c r="J13" s="391"/>
      <c r="K13" s="392"/>
      <c r="L13" s="390" t="str">
        <f>IF(AND(L14="",L14=N14),"",IF(L14&gt;N14,"○",IF(L14&lt;N14,"●",IF(AND(L14&gt;=0,L14=N14),"△"))))</f>
        <v/>
      </c>
      <c r="M13" s="391"/>
      <c r="N13" s="392"/>
      <c r="O13" s="390" t="str">
        <f>IF(AND(O14="",O14=Q14),"",IF(O14&gt;Q14,"○",IF(O14&lt;Q14,"●",IF(AND(O14&gt;=0,O14=Q14),"△"))))</f>
        <v/>
      </c>
      <c r="P13" s="391"/>
      <c r="Q13" s="392"/>
      <c r="R13" s="387"/>
      <c r="S13" s="388"/>
      <c r="T13" s="389"/>
      <c r="U13" s="390" t="str">
        <f>IF(AND(U14="",U14=W14),"",IF(U14&gt;W14,"○",IF(U14&lt;W14,"●",IF(AND(U14&gt;=0,U14=W14),"△"))))</f>
        <v/>
      </c>
      <c r="V13" s="391"/>
      <c r="W13" s="392"/>
      <c r="X13" s="390" t="str">
        <f>IF(AND(X14="",X14=Z14),"",IF(X14&gt;Z14,"○",IF(X14&lt;Z14,"●",IF(AND(X14&gt;=0,X14=Z14),"△"))))</f>
        <v/>
      </c>
      <c r="Y13" s="391"/>
      <c r="Z13" s="392"/>
      <c r="AA13" s="390"/>
      <c r="AB13" s="391"/>
      <c r="AC13" s="454"/>
      <c r="AD13" s="393">
        <f>COUNTIF(C13:AC13,"○")</f>
        <v>0</v>
      </c>
      <c r="AE13" s="394">
        <f>COUNTIF(C13:AC13,"△")</f>
        <v>0</v>
      </c>
      <c r="AF13" s="395">
        <f>COUNTIF(C13:AC13,"●")</f>
        <v>0</v>
      </c>
      <c r="AG13" s="396">
        <f>AD13*3+AE13*1</f>
        <v>0</v>
      </c>
      <c r="AH13" s="398">
        <f>SUM(T3:T20)</f>
        <v>0</v>
      </c>
      <c r="AI13" s="398">
        <f>SUM(R3:R20)</f>
        <v>0</v>
      </c>
      <c r="AJ13" s="399">
        <f>AH13-AI13</f>
        <v>0</v>
      </c>
      <c r="AK13" s="396">
        <f>RANK(AL13,AL$3:AL$20)</f>
        <v>1</v>
      </c>
      <c r="AL13" s="401">
        <f>10000*AG13+100*AJ13+AH13</f>
        <v>0</v>
      </c>
    </row>
    <row r="14" spans="1:38" ht="18" customHeight="1" x14ac:dyDescent="0.25">
      <c r="A14" s="402"/>
      <c r="B14" s="403"/>
      <c r="C14" s="417" t="str">
        <f>IF(R3="","",T4)</f>
        <v/>
      </c>
      <c r="D14" s="412" t="s">
        <v>80</v>
      </c>
      <c r="E14" s="418" t="str">
        <f>IF(R3="","",R4)</f>
        <v/>
      </c>
      <c r="F14" s="417" t="str">
        <f>IF(R5="","",T6)</f>
        <v/>
      </c>
      <c r="G14" s="412" t="s">
        <v>80</v>
      </c>
      <c r="H14" s="418" t="str">
        <f>IF(R5="","",R6)</f>
        <v/>
      </c>
      <c r="I14" s="417" t="str">
        <f>IF(R7="","",T8)</f>
        <v/>
      </c>
      <c r="J14" s="412" t="s">
        <v>80</v>
      </c>
      <c r="K14" s="418" t="str">
        <f>IF(R7="","",R8)</f>
        <v/>
      </c>
      <c r="L14" s="417" t="str">
        <f>IF(R9="","",T10)</f>
        <v/>
      </c>
      <c r="M14" s="412" t="s">
        <v>80</v>
      </c>
      <c r="N14" s="418" t="str">
        <f>IF(R9="","",R10)</f>
        <v/>
      </c>
      <c r="O14" s="417" t="str">
        <f>IF(R11="","",T12)</f>
        <v/>
      </c>
      <c r="P14" s="412" t="s">
        <v>80</v>
      </c>
      <c r="Q14" s="418" t="str">
        <f>IF(R11="","",R12)</f>
        <v/>
      </c>
      <c r="R14" s="404"/>
      <c r="S14" s="405"/>
      <c r="T14" s="406"/>
      <c r="U14" s="407"/>
      <c r="V14" s="408" t="s">
        <v>80</v>
      </c>
      <c r="W14" s="409"/>
      <c r="X14" s="407"/>
      <c r="Y14" s="408" t="s">
        <v>80</v>
      </c>
      <c r="Z14" s="409"/>
      <c r="AA14" s="411"/>
      <c r="AB14" s="412"/>
      <c r="AC14" s="455"/>
      <c r="AD14" s="393"/>
      <c r="AE14" s="394"/>
      <c r="AF14" s="395"/>
      <c r="AG14" s="414"/>
      <c r="AH14" s="419"/>
      <c r="AI14" s="414"/>
      <c r="AJ14" s="416"/>
      <c r="AK14" s="414"/>
      <c r="AL14" s="401"/>
    </row>
    <row r="15" spans="1:38" ht="18" customHeight="1" x14ac:dyDescent="0.25">
      <c r="A15" s="385">
        <v>7</v>
      </c>
      <c r="B15" s="386">
        <v>7</v>
      </c>
      <c r="C15" s="390" t="str">
        <f>IF(AND(C16="",C16=E16),"",IF(C16&gt;E16,"○",IF(C16&lt;E16,"●",IF(AND(C16&gt;=0,C16=E16),"△"))))</f>
        <v/>
      </c>
      <c r="D15" s="391"/>
      <c r="E15" s="392"/>
      <c r="F15" s="390" t="str">
        <f>IF(AND(F16="",F16=H16),"",IF(F16&gt;H16,"○",IF(F16&lt;H16,"●",IF(AND(F16&gt;=0,F16=H16),"△"))))</f>
        <v/>
      </c>
      <c r="G15" s="391"/>
      <c r="H15" s="392"/>
      <c r="I15" s="390" t="str">
        <f>IF(AND(I16="",I16=K16),"",IF(I16&gt;K16,"○",IF(I16&lt;K16,"●",IF(AND(I16&gt;=0,I16=K16),"△"))))</f>
        <v/>
      </c>
      <c r="J15" s="391"/>
      <c r="K15" s="392"/>
      <c r="L15" s="390" t="str">
        <f>IF(AND(L16="",L16=N16),"",IF(L16&gt;N16,"○",IF(L16&lt;N16,"●",IF(AND(L16&gt;=0,L16=N16),"△"))))</f>
        <v/>
      </c>
      <c r="M15" s="391"/>
      <c r="N15" s="392"/>
      <c r="O15" s="390" t="str">
        <f>IF(AND(O16="",O16=Q16),"",IF(O16&gt;Q16,"○",IF(O16&lt;Q16,"●",IF(AND(O16&gt;=0,O16=Q16),"△"))))</f>
        <v/>
      </c>
      <c r="P15" s="391"/>
      <c r="Q15" s="392"/>
      <c r="R15" s="390" t="str">
        <f>IF(AND(R16="",R16=T16),"",IF(R16&gt;T16,"○",IF(R16&lt;T16,"●",IF(AND(R16&gt;=0,R16=T16),"△"))))</f>
        <v/>
      </c>
      <c r="S15" s="391"/>
      <c r="T15" s="392"/>
      <c r="U15" s="387"/>
      <c r="V15" s="388"/>
      <c r="W15" s="389"/>
      <c r="X15" s="390" t="str">
        <f>IF(AND(X16="",X16=Z16),"",IF(X16&gt;Z16,"○",IF(X16&lt;Z16,"●",IF(AND(X16&gt;=0,X16=Z16),"△"))))</f>
        <v/>
      </c>
      <c r="Y15" s="391"/>
      <c r="Z15" s="392"/>
      <c r="AA15" s="390"/>
      <c r="AB15" s="391"/>
      <c r="AC15" s="454"/>
      <c r="AD15" s="393">
        <f>COUNTIF(C15:AC15,"○")</f>
        <v>0</v>
      </c>
      <c r="AE15" s="394">
        <f>COUNTIF(C15:AC15,"△")</f>
        <v>0</v>
      </c>
      <c r="AF15" s="395">
        <f>COUNTIF(C15:AC15,"●")</f>
        <v>0</v>
      </c>
      <c r="AG15" s="396">
        <f>AD15*3+AE15*1</f>
        <v>0</v>
      </c>
      <c r="AH15" s="398">
        <f>SUM(W3:W20)</f>
        <v>0</v>
      </c>
      <c r="AI15" s="398">
        <f>SUM(U3:U20)</f>
        <v>0</v>
      </c>
      <c r="AJ15" s="399">
        <f>AH15-AI15</f>
        <v>0</v>
      </c>
      <c r="AK15" s="396">
        <f>RANK(AL15,AL$3:AL$20)</f>
        <v>1</v>
      </c>
      <c r="AL15" s="401">
        <f>10000*AG15+100*AJ15+AH15</f>
        <v>0</v>
      </c>
    </row>
    <row r="16" spans="1:38" ht="18" customHeight="1" x14ac:dyDescent="0.25">
      <c r="A16" s="402"/>
      <c r="B16" s="403"/>
      <c r="C16" s="417" t="str">
        <f>IF(U3="","",W4)</f>
        <v/>
      </c>
      <c r="D16" s="412" t="s">
        <v>80</v>
      </c>
      <c r="E16" s="418" t="str">
        <f>IF(U3="","",U4)</f>
        <v/>
      </c>
      <c r="F16" s="417" t="str">
        <f>IF(U5="","",W6)</f>
        <v/>
      </c>
      <c r="G16" s="412" t="s">
        <v>80</v>
      </c>
      <c r="H16" s="418" t="str">
        <f>IF(U5="","",U6)</f>
        <v/>
      </c>
      <c r="I16" s="417" t="str">
        <f>IF(U7="","",W8)</f>
        <v/>
      </c>
      <c r="J16" s="412" t="s">
        <v>80</v>
      </c>
      <c r="K16" s="418" t="str">
        <f>IF(U7="","",U8)</f>
        <v/>
      </c>
      <c r="L16" s="417" t="str">
        <f>IF(U9="","",W10)</f>
        <v/>
      </c>
      <c r="M16" s="412" t="s">
        <v>80</v>
      </c>
      <c r="N16" s="418" t="str">
        <f>IF(U9="","",U10)</f>
        <v/>
      </c>
      <c r="O16" s="417" t="str">
        <f>IF(U11="","",W12)</f>
        <v/>
      </c>
      <c r="P16" s="412" t="s">
        <v>80</v>
      </c>
      <c r="Q16" s="418" t="str">
        <f>IF(U11="","",U12)</f>
        <v/>
      </c>
      <c r="R16" s="417" t="str">
        <f>IF(U13="","",W14)</f>
        <v/>
      </c>
      <c r="S16" s="412" t="s">
        <v>80</v>
      </c>
      <c r="T16" s="418" t="str">
        <f>IF(U13="","",U14)</f>
        <v/>
      </c>
      <c r="U16" s="404"/>
      <c r="V16" s="405"/>
      <c r="W16" s="406"/>
      <c r="X16" s="456"/>
      <c r="Y16" s="408" t="s">
        <v>80</v>
      </c>
      <c r="Z16" s="457"/>
      <c r="AA16" s="458"/>
      <c r="AB16" s="412"/>
      <c r="AC16" s="459"/>
      <c r="AD16" s="393"/>
      <c r="AE16" s="394"/>
      <c r="AF16" s="395"/>
      <c r="AG16" s="414"/>
      <c r="AH16" s="419"/>
      <c r="AI16" s="414"/>
      <c r="AJ16" s="416"/>
      <c r="AK16" s="414"/>
      <c r="AL16" s="401"/>
    </row>
    <row r="17" spans="1:38" ht="18" customHeight="1" x14ac:dyDescent="0.25">
      <c r="A17" s="385">
        <v>8</v>
      </c>
      <c r="B17" s="386">
        <v>8</v>
      </c>
      <c r="C17" s="390" t="str">
        <f>IF(AND(C18="",C18=E18),"",IF(C18&gt;E18,"○",IF(C18&lt;E18,"●",IF(AND(C18&gt;=0,C18=E18),"△"))))</f>
        <v/>
      </c>
      <c r="D17" s="391"/>
      <c r="E17" s="392"/>
      <c r="F17" s="390" t="str">
        <f>IF(AND(F18="",F18=H18),"",IF(F18&gt;H18,"○",IF(F18&lt;H18,"●",IF(AND(F18&gt;=0,F18=H18),"△"))))</f>
        <v/>
      </c>
      <c r="G17" s="391"/>
      <c r="H17" s="392"/>
      <c r="I17" s="390" t="str">
        <f>IF(AND(I18="",I18=K18),"",IF(I18&gt;K18,"○",IF(I18&lt;K18,"●",IF(AND(I18&gt;=0,I18=K18),"△"))))</f>
        <v/>
      </c>
      <c r="J17" s="391"/>
      <c r="K17" s="392"/>
      <c r="L17" s="390" t="str">
        <f>IF(AND(L18="",L18=N18),"",IF(L18&gt;N18,"○",IF(L18&lt;N18,"●",IF(AND(L18&gt;=0,L18=N18),"△"))))</f>
        <v/>
      </c>
      <c r="M17" s="391"/>
      <c r="N17" s="392"/>
      <c r="O17" s="390" t="str">
        <f>IF(AND(O18="",O18=Q18),"",IF(O18&gt;Q18,"○",IF(O18&lt;Q18,"●",IF(AND(O18&gt;=0,O18=Q18),"△"))))</f>
        <v/>
      </c>
      <c r="P17" s="391"/>
      <c r="Q17" s="392"/>
      <c r="R17" s="390" t="str">
        <f>IF(AND(R18="",R18=T18),"",IF(R18&gt;T18,"○",IF(R18&lt;T18,"●",IF(AND(R18&gt;=0,R18=T18),"△"))))</f>
        <v/>
      </c>
      <c r="S17" s="391"/>
      <c r="T17" s="392"/>
      <c r="U17" s="390" t="str">
        <f>IF(AND(U18="",U18=W18),"",IF(U18&gt;W18,"○",IF(U18&lt;W18,"●",IF(AND(U18&gt;=0,U18=W18),"△"))))</f>
        <v/>
      </c>
      <c r="V17" s="391"/>
      <c r="W17" s="392"/>
      <c r="X17" s="387"/>
      <c r="Y17" s="388"/>
      <c r="Z17" s="389"/>
      <c r="AA17" s="390"/>
      <c r="AB17" s="391"/>
      <c r="AC17" s="454"/>
      <c r="AD17" s="393">
        <f>COUNTIF(C17:AC17,"○")</f>
        <v>0</v>
      </c>
      <c r="AE17" s="394">
        <f>COUNTIF(C17:AC17,"△")</f>
        <v>0</v>
      </c>
      <c r="AF17" s="395">
        <f>COUNTIF(C17:AC17,"●")</f>
        <v>0</v>
      </c>
      <c r="AG17" s="396">
        <f>AD17*3+AE17*1</f>
        <v>0</v>
      </c>
      <c r="AH17" s="398">
        <f>SUM(Z3:Z20)</f>
        <v>0</v>
      </c>
      <c r="AI17" s="398">
        <f>SUM(X3:X20)</f>
        <v>0</v>
      </c>
      <c r="AJ17" s="399">
        <f>AH17-AI17</f>
        <v>0</v>
      </c>
      <c r="AK17" s="396">
        <f>RANK(AL17,AL$3:AL$20)</f>
        <v>1</v>
      </c>
      <c r="AL17" s="401">
        <f>10000*AG17+100*AJ17+AH17</f>
        <v>0</v>
      </c>
    </row>
    <row r="18" spans="1:38" ht="18" customHeight="1" x14ac:dyDescent="0.25">
      <c r="A18" s="402"/>
      <c r="B18" s="403"/>
      <c r="C18" s="417" t="str">
        <f>IF(X3="","",Z4)</f>
        <v/>
      </c>
      <c r="D18" s="412" t="s">
        <v>80</v>
      </c>
      <c r="E18" s="418" t="str">
        <f>IF(X3="","",X4)</f>
        <v/>
      </c>
      <c r="F18" s="417" t="str">
        <f>IF(X5="","",Z6)</f>
        <v/>
      </c>
      <c r="G18" s="412" t="s">
        <v>80</v>
      </c>
      <c r="H18" s="418" t="str">
        <f>IF(X5="","",X6)</f>
        <v/>
      </c>
      <c r="I18" s="417" t="str">
        <f>IF(X7="","",Z8)</f>
        <v/>
      </c>
      <c r="J18" s="412" t="s">
        <v>80</v>
      </c>
      <c r="K18" s="418" t="str">
        <f>IF(X7="","",X8)</f>
        <v/>
      </c>
      <c r="L18" s="417" t="str">
        <f>IF(X9="","",Z10)</f>
        <v/>
      </c>
      <c r="M18" s="412" t="s">
        <v>80</v>
      </c>
      <c r="N18" s="418" t="str">
        <f>IF(X9="","",X10)</f>
        <v/>
      </c>
      <c r="O18" s="417" t="str">
        <f>IF(X11="","",Z12)</f>
        <v/>
      </c>
      <c r="P18" s="412" t="s">
        <v>80</v>
      </c>
      <c r="Q18" s="418" t="str">
        <f>IF(X11="","",X12)</f>
        <v/>
      </c>
      <c r="R18" s="417" t="str">
        <f>IF(X13="","",Z14)</f>
        <v/>
      </c>
      <c r="S18" s="412" t="s">
        <v>80</v>
      </c>
      <c r="T18" s="418" t="str">
        <f>IF(X13="","",X14)</f>
        <v/>
      </c>
      <c r="U18" s="417" t="str">
        <f>IF(X15="","",Z16)</f>
        <v/>
      </c>
      <c r="V18" s="412" t="s">
        <v>80</v>
      </c>
      <c r="W18" s="418" t="str">
        <f>IF(X15="","",X16)</f>
        <v/>
      </c>
      <c r="X18" s="404"/>
      <c r="Y18" s="405"/>
      <c r="Z18" s="406"/>
      <c r="AA18" s="417"/>
      <c r="AB18" s="412"/>
      <c r="AC18" s="460"/>
      <c r="AD18" s="393"/>
      <c r="AE18" s="394"/>
      <c r="AF18" s="395"/>
      <c r="AG18" s="414"/>
      <c r="AH18" s="419"/>
      <c r="AI18" s="414"/>
      <c r="AJ18" s="416"/>
      <c r="AK18" s="414"/>
      <c r="AL18" s="401"/>
    </row>
    <row r="19" spans="1:38" ht="18" hidden="1" customHeight="1" x14ac:dyDescent="0.25">
      <c r="A19" s="436">
        <v>9</v>
      </c>
      <c r="B19" s="437">
        <v>9</v>
      </c>
      <c r="C19" s="390"/>
      <c r="D19" s="391"/>
      <c r="E19" s="392"/>
      <c r="F19" s="390"/>
      <c r="G19" s="391"/>
      <c r="H19" s="392"/>
      <c r="I19" s="390"/>
      <c r="J19" s="391"/>
      <c r="K19" s="392"/>
      <c r="L19" s="390"/>
      <c r="M19" s="391"/>
      <c r="N19" s="392"/>
      <c r="O19" s="390"/>
      <c r="P19" s="391"/>
      <c r="Q19" s="392"/>
      <c r="R19" s="390"/>
      <c r="S19" s="391"/>
      <c r="T19" s="392"/>
      <c r="U19" s="390"/>
      <c r="V19" s="391"/>
      <c r="W19" s="392"/>
      <c r="X19" s="390"/>
      <c r="Y19" s="391"/>
      <c r="Z19" s="392"/>
      <c r="AA19" s="387"/>
      <c r="AB19" s="388"/>
      <c r="AC19" s="461"/>
      <c r="AD19" s="393"/>
      <c r="AE19" s="394"/>
      <c r="AF19" s="395"/>
      <c r="AG19" s="396"/>
      <c r="AH19" s="398"/>
      <c r="AI19" s="444"/>
      <c r="AJ19" s="445"/>
      <c r="AK19" s="443"/>
      <c r="AL19" s="401"/>
    </row>
    <row r="20" spans="1:38" ht="18" hidden="1" customHeight="1" thickBot="1" x14ac:dyDescent="0.3">
      <c r="A20" s="420"/>
      <c r="B20" s="421"/>
      <c r="C20" s="422"/>
      <c r="D20" s="423"/>
      <c r="E20" s="424"/>
      <c r="F20" s="422"/>
      <c r="G20" s="423"/>
      <c r="H20" s="424"/>
      <c r="I20" s="422"/>
      <c r="J20" s="423"/>
      <c r="K20" s="424"/>
      <c r="L20" s="422"/>
      <c r="M20" s="423"/>
      <c r="N20" s="424"/>
      <c r="O20" s="422"/>
      <c r="P20" s="423"/>
      <c r="Q20" s="424"/>
      <c r="R20" s="422"/>
      <c r="S20" s="423"/>
      <c r="T20" s="424"/>
      <c r="U20" s="422"/>
      <c r="V20" s="423"/>
      <c r="W20" s="424"/>
      <c r="X20" s="422"/>
      <c r="Y20" s="423"/>
      <c r="Z20" s="424"/>
      <c r="AA20" s="425"/>
      <c r="AB20" s="426"/>
      <c r="AC20" s="462"/>
      <c r="AD20" s="430"/>
      <c r="AE20" s="431"/>
      <c r="AF20" s="432"/>
      <c r="AG20" s="433"/>
      <c r="AH20" s="434"/>
      <c r="AI20" s="433"/>
      <c r="AJ20" s="435"/>
      <c r="AK20" s="433"/>
      <c r="AL20" s="401"/>
    </row>
    <row r="21" spans="1:38" ht="24.75" customHeight="1" x14ac:dyDescent="0.25">
      <c r="A21" s="449"/>
      <c r="B21" s="368"/>
      <c r="AH21" s="450">
        <f>SUM(AH3:AH20)</f>
        <v>0</v>
      </c>
      <c r="AI21" s="450">
        <f>SUM(AI3:AI20)</f>
        <v>0</v>
      </c>
      <c r="AJ21" s="450">
        <f>SUM(AJ3:AJ20)</f>
        <v>0</v>
      </c>
    </row>
    <row r="22" spans="1:38" ht="30" customHeight="1" x14ac:dyDescent="0.25">
      <c r="A22" s="449"/>
      <c r="B22" s="368"/>
      <c r="Y22" s="452"/>
    </row>
    <row r="23" spans="1:38" ht="30" customHeight="1" x14ac:dyDescent="0.25">
      <c r="A23" s="449"/>
      <c r="B23" s="368"/>
      <c r="Y23" s="452"/>
    </row>
    <row r="24" spans="1:38" ht="30" customHeight="1" x14ac:dyDescent="0.25">
      <c r="A24" s="449"/>
      <c r="B24" s="368"/>
      <c r="G24" s="452"/>
      <c r="Y24" s="452"/>
      <c r="AC24" s="452"/>
    </row>
    <row r="25" spans="1:38" ht="30" customHeight="1" x14ac:dyDescent="0.25">
      <c r="A25" s="449"/>
      <c r="B25" s="368"/>
      <c r="G25" s="452"/>
      <c r="Y25" s="452"/>
      <c r="AC25" s="452"/>
    </row>
    <row r="26" spans="1:38" ht="24.75" customHeight="1" x14ac:dyDescent="0.25">
      <c r="N26" s="463"/>
    </row>
    <row r="27" spans="1:38" ht="24.75" customHeight="1" x14ac:dyDescent="0.25"/>
    <row r="28" spans="1:38" ht="24.75" customHeight="1" x14ac:dyDescent="0.25"/>
    <row r="29" spans="1:38" ht="24.75" customHeight="1" x14ac:dyDescent="0.25"/>
    <row r="30" spans="1:38" ht="24.75" customHeight="1" x14ac:dyDescent="0.25"/>
    <row r="31" spans="1:38" ht="24.75" customHeight="1" x14ac:dyDescent="0.25"/>
    <row r="32" spans="1:38" ht="24.75" customHeight="1" x14ac:dyDescent="0.25"/>
    <row r="33" ht="24.75" customHeight="1" x14ac:dyDescent="0.25"/>
    <row r="34" ht="24.75" customHeight="1" x14ac:dyDescent="0.25"/>
    <row r="35" ht="24.75" customHeight="1" x14ac:dyDescent="0.25"/>
    <row r="36" ht="24.75" customHeight="1" x14ac:dyDescent="0.25"/>
    <row r="37" ht="24.75" customHeight="1" x14ac:dyDescent="0.25"/>
    <row r="38" ht="24.75" customHeight="1" x14ac:dyDescent="0.25"/>
    <row r="39" ht="24.75" customHeight="1" x14ac:dyDescent="0.25"/>
    <row r="40" ht="24.75" customHeight="1" x14ac:dyDescent="0.25"/>
    <row r="41" ht="24.75" customHeight="1" x14ac:dyDescent="0.25"/>
    <row r="42" ht="24.75" customHeight="1" x14ac:dyDescent="0.25"/>
    <row r="43" ht="24.75" customHeight="1" x14ac:dyDescent="0.25"/>
    <row r="44" ht="24.75" customHeight="1" x14ac:dyDescent="0.25"/>
    <row r="45" ht="24.75" customHeight="1" x14ac:dyDescent="0.25"/>
    <row r="46" ht="24.75" customHeight="1" x14ac:dyDescent="0.25"/>
    <row r="47" ht="24.75" customHeight="1" x14ac:dyDescent="0.25"/>
    <row r="48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24.75" customHeight="1" x14ac:dyDescent="0.25"/>
    <row r="53" ht="24.75" customHeight="1" x14ac:dyDescent="0.25"/>
    <row r="54" ht="24.75" customHeight="1" x14ac:dyDescent="0.25"/>
    <row r="55" ht="24.75" customHeight="1" x14ac:dyDescent="0.25"/>
    <row r="56" ht="24.75" customHeight="1" x14ac:dyDescent="0.25"/>
    <row r="57" ht="24.75" customHeight="1" x14ac:dyDescent="0.25"/>
    <row r="58" ht="24.75" customHeight="1" x14ac:dyDescent="0.25"/>
    <row r="59" ht="24.75" customHeight="1" x14ac:dyDescent="0.25"/>
    <row r="60" ht="24.75" customHeight="1" x14ac:dyDescent="0.25"/>
    <row r="61" ht="24.75" customHeight="1" x14ac:dyDescent="0.25"/>
    <row r="62" ht="24.75" customHeight="1" x14ac:dyDescent="0.25"/>
    <row r="63" ht="24.75" customHeight="1" x14ac:dyDescent="0.25"/>
    <row r="64" ht="24.75" customHeight="1" x14ac:dyDescent="0.25"/>
    <row r="65" ht="24.75" customHeight="1" x14ac:dyDescent="0.25"/>
    <row r="66" ht="24.75" customHeight="1" x14ac:dyDescent="0.25"/>
    <row r="67" ht="24.75" customHeight="1" x14ac:dyDescent="0.25"/>
    <row r="68" ht="24.75" customHeight="1" x14ac:dyDescent="0.25"/>
    <row r="69" ht="24.75" customHeight="1" x14ac:dyDescent="0.25"/>
    <row r="70" ht="24.75" customHeight="1" x14ac:dyDescent="0.25"/>
    <row r="71" ht="24.75" customHeight="1" x14ac:dyDescent="0.25"/>
    <row r="72" ht="24.75" customHeight="1" x14ac:dyDescent="0.25"/>
    <row r="73" ht="24.75" customHeight="1" x14ac:dyDescent="0.25"/>
    <row r="74" ht="24.75" customHeight="1" x14ac:dyDescent="0.25"/>
    <row r="75" ht="24.75" customHeight="1" x14ac:dyDescent="0.25"/>
    <row r="76" ht="24.75" customHeight="1" x14ac:dyDescent="0.25"/>
    <row r="77" ht="24.75" customHeight="1" x14ac:dyDescent="0.25"/>
    <row r="78" ht="24.75" customHeight="1" x14ac:dyDescent="0.25"/>
    <row r="79" ht="24.75" customHeight="1" x14ac:dyDescent="0.25"/>
    <row r="80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24.75" customHeight="1" x14ac:dyDescent="0.25"/>
    <row r="168" ht="24.75" customHeight="1" x14ac:dyDescent="0.25"/>
    <row r="169" ht="24.75" customHeight="1" x14ac:dyDescent="0.25"/>
    <row r="170" ht="24.75" customHeight="1" x14ac:dyDescent="0.25"/>
    <row r="171" ht="24.75" customHeight="1" x14ac:dyDescent="0.25"/>
    <row r="172" ht="24.75" customHeight="1" x14ac:dyDescent="0.25"/>
    <row r="173" ht="24.75" customHeight="1" x14ac:dyDescent="0.25"/>
    <row r="174" ht="24.75" customHeight="1" x14ac:dyDescent="0.25"/>
    <row r="175" ht="24.75" customHeight="1" x14ac:dyDescent="0.25"/>
    <row r="176" ht="24.75" customHeight="1" x14ac:dyDescent="0.25"/>
    <row r="177" ht="24.75" customHeight="1" x14ac:dyDescent="0.25"/>
    <row r="178" ht="24.75" customHeight="1" x14ac:dyDescent="0.25"/>
    <row r="179" ht="24.75" customHeight="1" x14ac:dyDescent="0.25"/>
    <row r="180" ht="24.75" customHeight="1" x14ac:dyDescent="0.25"/>
    <row r="181" ht="24.75" customHeight="1" x14ac:dyDescent="0.25"/>
    <row r="182" ht="24.75" customHeight="1" x14ac:dyDescent="0.25"/>
    <row r="183" ht="24.75" customHeight="1" x14ac:dyDescent="0.25"/>
    <row r="184" ht="24.75" customHeight="1" x14ac:dyDescent="0.25"/>
    <row r="185" ht="24.75" customHeight="1" x14ac:dyDescent="0.25"/>
    <row r="186" ht="24.75" customHeight="1" x14ac:dyDescent="0.25"/>
    <row r="187" ht="24.75" customHeight="1" x14ac:dyDescent="0.25"/>
    <row r="188" ht="24.75" customHeight="1" x14ac:dyDescent="0.25"/>
    <row r="189" ht="24.75" customHeight="1" x14ac:dyDescent="0.25"/>
    <row r="190" ht="24.75" customHeight="1" x14ac:dyDescent="0.25"/>
    <row r="191" ht="24.75" customHeight="1" x14ac:dyDescent="0.25"/>
    <row r="192" ht="24.75" customHeight="1" x14ac:dyDescent="0.25"/>
    <row r="193" ht="24.75" customHeight="1" x14ac:dyDescent="0.25"/>
    <row r="194" ht="24.75" customHeight="1" x14ac:dyDescent="0.25"/>
    <row r="195" ht="24.75" customHeight="1" x14ac:dyDescent="0.25"/>
    <row r="196" ht="24.75" customHeight="1" x14ac:dyDescent="0.25"/>
    <row r="197" ht="24.75" customHeight="1" x14ac:dyDescent="0.25"/>
    <row r="198" ht="24.75" customHeight="1" x14ac:dyDescent="0.25"/>
    <row r="199" ht="24.75" customHeight="1" x14ac:dyDescent="0.25"/>
    <row r="200" ht="24.75" customHeight="1" x14ac:dyDescent="0.25"/>
    <row r="201" ht="24.75" customHeight="1" x14ac:dyDescent="0.25"/>
    <row r="202" ht="24.75" customHeight="1" x14ac:dyDescent="0.25"/>
    <row r="203" ht="24.75" customHeight="1" x14ac:dyDescent="0.25"/>
    <row r="204" ht="24.75" customHeight="1" x14ac:dyDescent="0.25"/>
    <row r="205" ht="24.75" customHeight="1" x14ac:dyDescent="0.25"/>
    <row r="206" ht="24.75" customHeight="1" x14ac:dyDescent="0.25"/>
    <row r="207" ht="24.75" customHeight="1" x14ac:dyDescent="0.25"/>
    <row r="208" ht="24.75" customHeight="1" x14ac:dyDescent="0.25"/>
    <row r="209" ht="24.75" customHeight="1" x14ac:dyDescent="0.25"/>
    <row r="210" ht="24.75" customHeight="1" x14ac:dyDescent="0.25"/>
    <row r="211" ht="24.75" customHeight="1" x14ac:dyDescent="0.25"/>
    <row r="212" ht="24.75" customHeight="1" x14ac:dyDescent="0.25"/>
    <row r="213" ht="24.75" customHeight="1" x14ac:dyDescent="0.25"/>
    <row r="214" ht="24.75" customHeight="1" x14ac:dyDescent="0.25"/>
    <row r="215" ht="24.75" customHeight="1" x14ac:dyDescent="0.25"/>
    <row r="216" ht="24.75" customHeight="1" x14ac:dyDescent="0.25"/>
    <row r="217" ht="24.75" customHeight="1" x14ac:dyDescent="0.25"/>
    <row r="218" ht="24.75" customHeight="1" x14ac:dyDescent="0.25"/>
    <row r="219" ht="24.75" customHeight="1" x14ac:dyDescent="0.25"/>
    <row r="220" ht="24.75" customHeight="1" x14ac:dyDescent="0.25"/>
    <row r="221" ht="24.75" customHeight="1" x14ac:dyDescent="0.25"/>
    <row r="222" ht="24.75" customHeight="1" x14ac:dyDescent="0.25"/>
    <row r="223" ht="24.75" customHeight="1" x14ac:dyDescent="0.25"/>
    <row r="224" ht="24.75" customHeight="1" x14ac:dyDescent="0.25"/>
    <row r="225" ht="24.75" customHeight="1" x14ac:dyDescent="0.25"/>
    <row r="226" ht="24.75" customHeight="1" x14ac:dyDescent="0.25"/>
    <row r="227" ht="24.75" customHeight="1" x14ac:dyDescent="0.25"/>
    <row r="228" ht="24.75" customHeight="1" x14ac:dyDescent="0.25"/>
    <row r="229" ht="24.75" customHeight="1" x14ac:dyDescent="0.25"/>
    <row r="230" ht="24.75" customHeight="1" x14ac:dyDescent="0.25"/>
    <row r="231" ht="24.75" customHeight="1" x14ac:dyDescent="0.25"/>
    <row r="232" ht="24.75" customHeight="1" x14ac:dyDescent="0.25"/>
    <row r="233" ht="24.75" customHeight="1" x14ac:dyDescent="0.25"/>
    <row r="234" ht="24.75" customHeight="1" x14ac:dyDescent="0.25"/>
    <row r="235" ht="24.75" customHeight="1" x14ac:dyDescent="0.25"/>
    <row r="236" ht="24.75" customHeight="1" x14ac:dyDescent="0.25"/>
    <row r="237" ht="24.75" customHeight="1" x14ac:dyDescent="0.25"/>
    <row r="238" ht="24.75" customHeight="1" x14ac:dyDescent="0.25"/>
    <row r="239" ht="24.75" customHeight="1" x14ac:dyDescent="0.25"/>
    <row r="240" ht="24.75" customHeight="1" x14ac:dyDescent="0.25"/>
    <row r="241" ht="24.75" customHeight="1" x14ac:dyDescent="0.25"/>
    <row r="242" ht="24.75" customHeight="1" x14ac:dyDescent="0.25"/>
    <row r="243" ht="24.75" customHeight="1" x14ac:dyDescent="0.25"/>
    <row r="244" ht="24.75" customHeight="1" x14ac:dyDescent="0.25"/>
    <row r="245" ht="24.75" customHeight="1" x14ac:dyDescent="0.25"/>
    <row r="246" ht="24.75" customHeight="1" x14ac:dyDescent="0.25"/>
    <row r="247" ht="24.75" customHeight="1" x14ac:dyDescent="0.25"/>
    <row r="248" ht="24.75" customHeight="1" x14ac:dyDescent="0.25"/>
    <row r="249" ht="24.75" customHeight="1" x14ac:dyDescent="0.25"/>
    <row r="250" ht="24.75" customHeight="1" x14ac:dyDescent="0.25"/>
    <row r="251" ht="24.75" customHeight="1" x14ac:dyDescent="0.25"/>
    <row r="252" ht="24.75" customHeight="1" x14ac:dyDescent="0.25"/>
    <row r="253" ht="24.75" customHeight="1" x14ac:dyDescent="0.25"/>
    <row r="254" ht="24.75" customHeight="1" x14ac:dyDescent="0.25"/>
    <row r="255" ht="24.75" customHeight="1" x14ac:dyDescent="0.25"/>
    <row r="256" ht="24.75" customHeight="1" x14ac:dyDescent="0.25"/>
    <row r="257" ht="24.75" customHeight="1" x14ac:dyDescent="0.25"/>
    <row r="258" ht="24.75" customHeight="1" x14ac:dyDescent="0.25"/>
    <row r="259" ht="24.75" customHeight="1" x14ac:dyDescent="0.25"/>
    <row r="260" ht="24.75" customHeight="1" x14ac:dyDescent="0.25"/>
    <row r="261" ht="24.75" customHeight="1" x14ac:dyDescent="0.25"/>
    <row r="262" ht="24.75" customHeight="1" x14ac:dyDescent="0.25"/>
    <row r="263" ht="24.75" customHeight="1" x14ac:dyDescent="0.25"/>
    <row r="264" ht="24.75" customHeight="1" x14ac:dyDescent="0.25"/>
    <row r="265" ht="24.75" customHeight="1" x14ac:dyDescent="0.25"/>
    <row r="266" ht="24.75" customHeight="1" x14ac:dyDescent="0.25"/>
    <row r="267" ht="24.75" customHeight="1" x14ac:dyDescent="0.25"/>
    <row r="268" ht="24.75" customHeight="1" x14ac:dyDescent="0.25"/>
    <row r="269" ht="24.75" customHeight="1" x14ac:dyDescent="0.25"/>
    <row r="270" ht="24.75" customHeight="1" x14ac:dyDescent="0.25"/>
    <row r="271" ht="24.75" customHeight="1" x14ac:dyDescent="0.25"/>
    <row r="272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</sheetData>
  <protectedRanges>
    <protectedRange password="C4D3" sqref="C3:AC3 C5:AC5 C7:AC7 C9:AC9 C11:AC11 C13:AC13 C15:AC15 C17:AC17 C19:AC19" name="関数データ保護"/>
  </protectedRanges>
  <mergeCells count="192">
    <mergeCell ref="AL19:AL20"/>
    <mergeCell ref="A21:A25"/>
    <mergeCell ref="AF19:AF20"/>
    <mergeCell ref="AG19:AG20"/>
    <mergeCell ref="AH19:AH20"/>
    <mergeCell ref="AI19:AI20"/>
    <mergeCell ref="AJ19:AJ20"/>
    <mergeCell ref="AK19:AK20"/>
    <mergeCell ref="R19:T19"/>
    <mergeCell ref="U19:W19"/>
    <mergeCell ref="X19:Z19"/>
    <mergeCell ref="AA19:AC20"/>
    <mergeCell ref="AD19:AD20"/>
    <mergeCell ref="AE19:AE20"/>
    <mergeCell ref="AJ17:AJ18"/>
    <mergeCell ref="AK17:AK18"/>
    <mergeCell ref="AL17:AL18"/>
    <mergeCell ref="A19:A20"/>
    <mergeCell ref="B19:B20"/>
    <mergeCell ref="C19:E19"/>
    <mergeCell ref="F19:H19"/>
    <mergeCell ref="I19:K19"/>
    <mergeCell ref="L19:N19"/>
    <mergeCell ref="O19:Q19"/>
    <mergeCell ref="AD17:AD18"/>
    <mergeCell ref="AE17:AE18"/>
    <mergeCell ref="AF17:AF18"/>
    <mergeCell ref="AG17:AG18"/>
    <mergeCell ref="AH17:AH18"/>
    <mergeCell ref="AI17:AI18"/>
    <mergeCell ref="L17:N17"/>
    <mergeCell ref="O17:Q17"/>
    <mergeCell ref="R17:T17"/>
    <mergeCell ref="U17:W17"/>
    <mergeCell ref="X17:Z18"/>
    <mergeCell ref="AA17:AC17"/>
    <mergeCell ref="AH15:AH16"/>
    <mergeCell ref="AI15:AI16"/>
    <mergeCell ref="AJ15:AJ16"/>
    <mergeCell ref="AK15:AK16"/>
    <mergeCell ref="AL15:AL16"/>
    <mergeCell ref="A17:A18"/>
    <mergeCell ref="B17:B18"/>
    <mergeCell ref="C17:E17"/>
    <mergeCell ref="F17:H17"/>
    <mergeCell ref="I17:K17"/>
    <mergeCell ref="X15:Z15"/>
    <mergeCell ref="AA15:AC15"/>
    <mergeCell ref="AD15:AD16"/>
    <mergeCell ref="AE15:AE16"/>
    <mergeCell ref="AF15:AF16"/>
    <mergeCell ref="AG15:AG16"/>
    <mergeCell ref="AL13:AL14"/>
    <mergeCell ref="A15:A16"/>
    <mergeCell ref="B15:B16"/>
    <mergeCell ref="C15:E15"/>
    <mergeCell ref="F15:H15"/>
    <mergeCell ref="I15:K15"/>
    <mergeCell ref="L15:N15"/>
    <mergeCell ref="O15:Q15"/>
    <mergeCell ref="R15:T15"/>
    <mergeCell ref="U15:W16"/>
    <mergeCell ref="AF13:AF14"/>
    <mergeCell ref="AG13:AG14"/>
    <mergeCell ref="AH13:AH14"/>
    <mergeCell ref="AI13:AI14"/>
    <mergeCell ref="AJ13:AJ14"/>
    <mergeCell ref="AK13:AK14"/>
    <mergeCell ref="R13:T14"/>
    <mergeCell ref="U13:W13"/>
    <mergeCell ref="X13:Z13"/>
    <mergeCell ref="AA13:AC13"/>
    <mergeCell ref="AD13:AD14"/>
    <mergeCell ref="AE13:AE14"/>
    <mergeCell ref="AJ11:AJ12"/>
    <mergeCell ref="AK11:AK12"/>
    <mergeCell ref="AL11:AL12"/>
    <mergeCell ref="A13:A14"/>
    <mergeCell ref="B13:B14"/>
    <mergeCell ref="C13:E13"/>
    <mergeCell ref="F13:H13"/>
    <mergeCell ref="I13:K13"/>
    <mergeCell ref="L13:N13"/>
    <mergeCell ref="O13:Q13"/>
    <mergeCell ref="AD11:AD12"/>
    <mergeCell ref="AE11:AE12"/>
    <mergeCell ref="AF11:AF12"/>
    <mergeCell ref="AG11:AG12"/>
    <mergeCell ref="AH11:AH12"/>
    <mergeCell ref="AI11:AI12"/>
    <mergeCell ref="L11:N11"/>
    <mergeCell ref="O11:Q12"/>
    <mergeCell ref="R11:T11"/>
    <mergeCell ref="U11:W11"/>
    <mergeCell ref="X11:Z11"/>
    <mergeCell ref="AA11:AC11"/>
    <mergeCell ref="AH9:AH10"/>
    <mergeCell ref="AI9:AI10"/>
    <mergeCell ref="AJ9:AJ10"/>
    <mergeCell ref="AK9:AK10"/>
    <mergeCell ref="AL9:AL10"/>
    <mergeCell ref="A11:A12"/>
    <mergeCell ref="B11:B12"/>
    <mergeCell ref="C11:E11"/>
    <mergeCell ref="F11:H11"/>
    <mergeCell ref="I11:K11"/>
    <mergeCell ref="X9:Z9"/>
    <mergeCell ref="AA9:AC9"/>
    <mergeCell ref="AD9:AD10"/>
    <mergeCell ref="AE9:AE10"/>
    <mergeCell ref="AF9:AF10"/>
    <mergeCell ref="AG9:AG10"/>
    <mergeCell ref="AL7:AL8"/>
    <mergeCell ref="A9:A10"/>
    <mergeCell ref="B9:B10"/>
    <mergeCell ref="C9:E9"/>
    <mergeCell ref="F9:H9"/>
    <mergeCell ref="I9:K9"/>
    <mergeCell ref="L9:N10"/>
    <mergeCell ref="O9:Q9"/>
    <mergeCell ref="R9:T9"/>
    <mergeCell ref="U9:W9"/>
    <mergeCell ref="AF7:AF8"/>
    <mergeCell ref="AG7:AG8"/>
    <mergeCell ref="AH7:AH8"/>
    <mergeCell ref="AI7:AI8"/>
    <mergeCell ref="AJ7:AJ8"/>
    <mergeCell ref="AK7:AK8"/>
    <mergeCell ref="R7:T7"/>
    <mergeCell ref="U7:W7"/>
    <mergeCell ref="X7:Z7"/>
    <mergeCell ref="AA7:AC7"/>
    <mergeCell ref="AD7:AD8"/>
    <mergeCell ref="AE7:AE8"/>
    <mergeCell ref="AJ5:AJ6"/>
    <mergeCell ref="AK5:AK6"/>
    <mergeCell ref="AL5:AL6"/>
    <mergeCell ref="A7:A8"/>
    <mergeCell ref="B7:B8"/>
    <mergeCell ref="C7:E7"/>
    <mergeCell ref="F7:H7"/>
    <mergeCell ref="I7:K8"/>
    <mergeCell ref="L7:N7"/>
    <mergeCell ref="O7:Q7"/>
    <mergeCell ref="AD5:AD6"/>
    <mergeCell ref="AE5:AE6"/>
    <mergeCell ref="AF5:AF6"/>
    <mergeCell ref="AG5:AG6"/>
    <mergeCell ref="AH5:AH6"/>
    <mergeCell ref="AI5:AI6"/>
    <mergeCell ref="L5:N5"/>
    <mergeCell ref="O5:Q5"/>
    <mergeCell ref="R5:T5"/>
    <mergeCell ref="U5:W5"/>
    <mergeCell ref="X5:Z5"/>
    <mergeCell ref="AA5:AC5"/>
    <mergeCell ref="AH3:AH4"/>
    <mergeCell ref="AI3:AI4"/>
    <mergeCell ref="AJ3:AJ4"/>
    <mergeCell ref="AK3:AK4"/>
    <mergeCell ref="AL3:AL4"/>
    <mergeCell ref="A5:A6"/>
    <mergeCell ref="B5:B6"/>
    <mergeCell ref="C5:E5"/>
    <mergeCell ref="F5:H6"/>
    <mergeCell ref="I5:K5"/>
    <mergeCell ref="X3:Z3"/>
    <mergeCell ref="AA3:AC3"/>
    <mergeCell ref="AD3:AD4"/>
    <mergeCell ref="AE3:AE4"/>
    <mergeCell ref="AF3:AF4"/>
    <mergeCell ref="AG3:AG4"/>
    <mergeCell ref="AA2:AC2"/>
    <mergeCell ref="A3:A4"/>
    <mergeCell ref="B3:B4"/>
    <mergeCell ref="C3:E4"/>
    <mergeCell ref="F3:H3"/>
    <mergeCell ref="I3:K3"/>
    <mergeCell ref="L3:N3"/>
    <mergeCell ref="O3:Q3"/>
    <mergeCell ref="R3:T3"/>
    <mergeCell ref="U3:W3"/>
    <mergeCell ref="C1:N1"/>
    <mergeCell ref="O1:AC1"/>
    <mergeCell ref="C2:E2"/>
    <mergeCell ref="F2:H2"/>
    <mergeCell ref="I2:K2"/>
    <mergeCell ref="L2:N2"/>
    <mergeCell ref="O2:Q2"/>
    <mergeCell ref="R2:T2"/>
    <mergeCell ref="U2:W2"/>
    <mergeCell ref="X2:Z2"/>
  </mergeCells>
  <phoneticPr fontId="3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CC58-D733-425C-BF79-B602468CA40D}">
  <dimension ref="A1:AI1639"/>
  <sheetViews>
    <sheetView view="pageLayout" zoomScaleNormal="100" zoomScaleSheetLayoutView="106" workbookViewId="0">
      <selection activeCell="O2" sqref="O2:Q2"/>
    </sheetView>
  </sheetViews>
  <sheetFormatPr defaultColWidth="21.59765625" defaultRowHeight="30" customHeight="1" x14ac:dyDescent="0.25"/>
  <cols>
    <col min="1" max="1" width="4" style="373" customWidth="1"/>
    <col min="2" max="2" width="12.46484375" style="373" customWidth="1"/>
    <col min="3" max="9" width="2.59765625" style="373" customWidth="1"/>
    <col min="10" max="10" width="2.1328125" style="373" customWidth="1"/>
    <col min="11" max="23" width="2.59765625" style="373" customWidth="1"/>
    <col min="24" max="26" width="2.59765625" style="373" hidden="1" customWidth="1"/>
    <col min="27" max="32" width="4" style="373" customWidth="1"/>
    <col min="33" max="33" width="5.46484375" style="373" bestFit="1" customWidth="1"/>
    <col min="34" max="34" width="4" style="373" customWidth="1"/>
    <col min="35" max="16384" width="21.59765625" style="373"/>
  </cols>
  <sheetData>
    <row r="1" spans="1:35" ht="24.75" customHeight="1" thickBot="1" x14ac:dyDescent="0.3">
      <c r="A1" s="368"/>
      <c r="B1" s="369" t="s">
        <v>71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1" t="s">
        <v>146</v>
      </c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</row>
    <row r="2" spans="1:35" ht="25.5" customHeight="1" thickBot="1" x14ac:dyDescent="0.3">
      <c r="A2" s="374"/>
      <c r="B2" s="375" t="s">
        <v>0</v>
      </c>
      <c r="C2" s="376">
        <f>B3</f>
        <v>0</v>
      </c>
      <c r="D2" s="377"/>
      <c r="E2" s="378"/>
      <c r="F2" s="376">
        <f>B5</f>
        <v>0</v>
      </c>
      <c r="G2" s="377"/>
      <c r="H2" s="378"/>
      <c r="I2" s="376">
        <f>B7</f>
        <v>0</v>
      </c>
      <c r="J2" s="377"/>
      <c r="K2" s="378"/>
      <c r="L2" s="376">
        <f>B9</f>
        <v>0</v>
      </c>
      <c r="M2" s="377"/>
      <c r="N2" s="378"/>
      <c r="O2" s="376">
        <f>B11</f>
        <v>0</v>
      </c>
      <c r="P2" s="377"/>
      <c r="Q2" s="378"/>
      <c r="R2" s="376">
        <f>B13</f>
        <v>0</v>
      </c>
      <c r="S2" s="377"/>
      <c r="T2" s="378"/>
      <c r="U2" s="376">
        <f>B15</f>
        <v>0</v>
      </c>
      <c r="V2" s="377"/>
      <c r="W2" s="378"/>
      <c r="X2" s="376"/>
      <c r="Y2" s="377"/>
      <c r="Z2" s="378"/>
      <c r="AA2" s="374" t="s">
        <v>72</v>
      </c>
      <c r="AB2" s="379" t="s">
        <v>73</v>
      </c>
      <c r="AC2" s="380" t="s">
        <v>74</v>
      </c>
      <c r="AD2" s="381" t="s">
        <v>75</v>
      </c>
      <c r="AE2" s="382" t="s">
        <v>76</v>
      </c>
      <c r="AF2" s="381" t="s">
        <v>77</v>
      </c>
      <c r="AG2" s="383" t="s">
        <v>78</v>
      </c>
      <c r="AH2" s="384" t="s">
        <v>79</v>
      </c>
    </row>
    <row r="3" spans="1:35" ht="18" customHeight="1" x14ac:dyDescent="0.25">
      <c r="A3" s="385">
        <v>1</v>
      </c>
      <c r="B3" s="386"/>
      <c r="C3" s="387"/>
      <c r="D3" s="388"/>
      <c r="E3" s="389"/>
      <c r="F3" s="390" t="str">
        <f>IF(F4="","",IF(F4=H4,"△",IF(F4&gt;H4,"○","●")))</f>
        <v/>
      </c>
      <c r="G3" s="391"/>
      <c r="H3" s="392"/>
      <c r="I3" s="390" t="str">
        <f>IF(I4="","",IF(I4=K4,"△",IF(I4&gt;K4,"○","●")))</f>
        <v/>
      </c>
      <c r="J3" s="391"/>
      <c r="K3" s="392"/>
      <c r="L3" s="390" t="str">
        <f>IF(L4="","",IF(L4=N4,"△",IF(L4&gt;N4,"○","●")))</f>
        <v/>
      </c>
      <c r="M3" s="391"/>
      <c r="N3" s="392"/>
      <c r="O3" s="390" t="str">
        <f>IF(O4="","",IF(O4=Q4,"△",IF(O4&gt;Q4,"○","●")))</f>
        <v/>
      </c>
      <c r="P3" s="391"/>
      <c r="Q3" s="392"/>
      <c r="R3" s="390" t="str">
        <f>IF(R4="","",IF(R4=T4,"△",IF(R4&gt;T4,"○","●")))</f>
        <v/>
      </c>
      <c r="S3" s="391"/>
      <c r="T3" s="392"/>
      <c r="U3" s="390" t="str">
        <f>IF(U4="","",IF(U4=W4,"△",IF(U4&gt;W4,"○","●")))</f>
        <v/>
      </c>
      <c r="V3" s="391"/>
      <c r="W3" s="392"/>
      <c r="X3" s="390"/>
      <c r="Y3" s="391"/>
      <c r="Z3" s="392"/>
      <c r="AA3" s="393">
        <f>COUNTIF(C3:Z3,"○")</f>
        <v>0</v>
      </c>
      <c r="AB3" s="394">
        <f>COUNTIF(C3:Z3,"△")</f>
        <v>0</v>
      </c>
      <c r="AC3" s="395">
        <f>COUNTIF(C3:Z3,"●")</f>
        <v>0</v>
      </c>
      <c r="AD3" s="396">
        <f>AA3*3+AB3*1</f>
        <v>0</v>
      </c>
      <c r="AE3" s="397">
        <f>SUM(E3:E18)</f>
        <v>0</v>
      </c>
      <c r="AF3" s="398">
        <f>SUM(C3:C18)</f>
        <v>0</v>
      </c>
      <c r="AG3" s="399">
        <f>AE3-AF3</f>
        <v>0</v>
      </c>
      <c r="AH3" s="400">
        <f>RANK(AI3,AI$3:AI$16)</f>
        <v>1</v>
      </c>
      <c r="AI3" s="401">
        <f>10000*AD3+100*AG3+AE3</f>
        <v>0</v>
      </c>
    </row>
    <row r="4" spans="1:35" ht="18" customHeight="1" x14ac:dyDescent="0.25">
      <c r="A4" s="402"/>
      <c r="B4" s="403"/>
      <c r="C4" s="404"/>
      <c r="D4" s="405"/>
      <c r="E4" s="406"/>
      <c r="F4" s="411"/>
      <c r="G4" s="412" t="s">
        <v>80</v>
      </c>
      <c r="H4" s="413"/>
      <c r="I4" s="411"/>
      <c r="J4" s="412" t="s">
        <v>80</v>
      </c>
      <c r="K4" s="418"/>
      <c r="L4" s="411"/>
      <c r="M4" s="412" t="s">
        <v>80</v>
      </c>
      <c r="N4" s="418"/>
      <c r="O4" s="411"/>
      <c r="P4" s="412" t="s">
        <v>80</v>
      </c>
      <c r="Q4" s="413"/>
      <c r="R4" s="411"/>
      <c r="S4" s="412" t="s">
        <v>80</v>
      </c>
      <c r="T4" s="413"/>
      <c r="U4" s="411"/>
      <c r="V4" s="412" t="s">
        <v>80</v>
      </c>
      <c r="W4" s="413"/>
      <c r="X4" s="411"/>
      <c r="Y4" s="412"/>
      <c r="Z4" s="413"/>
      <c r="AA4" s="393"/>
      <c r="AB4" s="394"/>
      <c r="AC4" s="395"/>
      <c r="AD4" s="414"/>
      <c r="AE4" s="415"/>
      <c r="AF4" s="414"/>
      <c r="AG4" s="416"/>
      <c r="AH4" s="414"/>
      <c r="AI4" s="401"/>
    </row>
    <row r="5" spans="1:35" ht="18" customHeight="1" x14ac:dyDescent="0.25">
      <c r="A5" s="385">
        <v>2</v>
      </c>
      <c r="B5" s="386"/>
      <c r="C5" s="390" t="str">
        <f>IF(C6="","",IF(C6=E6,"△",IF(C6&gt;E6,"○","●")))</f>
        <v/>
      </c>
      <c r="D5" s="391"/>
      <c r="E5" s="392"/>
      <c r="F5" s="387"/>
      <c r="G5" s="388"/>
      <c r="H5" s="389"/>
      <c r="I5" s="390" t="str">
        <f>IF(I6="","",IF(I6=K6,"△",IF(I6&gt;K6,"○","●")))</f>
        <v/>
      </c>
      <c r="J5" s="391"/>
      <c r="K5" s="392"/>
      <c r="L5" s="390" t="str">
        <f>IF(L6="","",IF(L6=N6,"△",IF(L6&gt;N6,"○","●")))</f>
        <v/>
      </c>
      <c r="M5" s="391"/>
      <c r="N5" s="392"/>
      <c r="O5" s="390" t="str">
        <f>IF(O6="","",IF(O6=Q6,"△",IF(O6&gt;Q6,"○","●")))</f>
        <v/>
      </c>
      <c r="P5" s="391"/>
      <c r="Q5" s="392"/>
      <c r="R5" s="390" t="str">
        <f>IF(R6="","",IF(R6=T6,"△",IF(R6&gt;T6,"○","●")))</f>
        <v/>
      </c>
      <c r="S5" s="391"/>
      <c r="T5" s="392"/>
      <c r="U5" s="390" t="str">
        <f>IF(U6="","",IF(U6=W6,"△",IF(U6&gt;W6,"○","●")))</f>
        <v/>
      </c>
      <c r="V5" s="391"/>
      <c r="W5" s="392"/>
      <c r="X5" s="390"/>
      <c r="Y5" s="391"/>
      <c r="Z5" s="392"/>
      <c r="AA5" s="393">
        <f>COUNTIF(C5:Z5,"○")</f>
        <v>0</v>
      </c>
      <c r="AB5" s="394">
        <f>COUNTIF(C5:Z5,"△")</f>
        <v>0</v>
      </c>
      <c r="AC5" s="395">
        <f>COUNTIF(C5:Z5,"●")</f>
        <v>0</v>
      </c>
      <c r="AD5" s="396">
        <f>AA5*3+AB5*1</f>
        <v>0</v>
      </c>
      <c r="AE5" s="397">
        <f>SUM(H3:H18)</f>
        <v>0</v>
      </c>
      <c r="AF5" s="398">
        <f>SUM(F3:F18)</f>
        <v>0</v>
      </c>
      <c r="AG5" s="399">
        <f>AE5-AF5</f>
        <v>0</v>
      </c>
      <c r="AH5" s="396">
        <f>RANK(AI5,AI$3:AI$16)</f>
        <v>1</v>
      </c>
      <c r="AI5" s="401">
        <f>10000*AD5+100*AG5+AE5</f>
        <v>0</v>
      </c>
    </row>
    <row r="6" spans="1:35" ht="18" customHeight="1" x14ac:dyDescent="0.25">
      <c r="A6" s="402"/>
      <c r="B6" s="403"/>
      <c r="C6" s="417" t="str">
        <f>IF(F3="","",H4)</f>
        <v/>
      </c>
      <c r="D6" s="412" t="s">
        <v>80</v>
      </c>
      <c r="E6" s="418" t="str">
        <f>IF(F3="","",F4)</f>
        <v/>
      </c>
      <c r="F6" s="404"/>
      <c r="G6" s="405"/>
      <c r="H6" s="406"/>
      <c r="I6" s="411"/>
      <c r="J6" s="412" t="s">
        <v>80</v>
      </c>
      <c r="K6" s="418"/>
      <c r="L6" s="411"/>
      <c r="M6" s="412" t="s">
        <v>80</v>
      </c>
      <c r="N6" s="418"/>
      <c r="O6" s="411"/>
      <c r="P6" s="412" t="s">
        <v>80</v>
      </c>
      <c r="Q6" s="413"/>
      <c r="R6" s="411"/>
      <c r="S6" s="412" t="s">
        <v>80</v>
      </c>
      <c r="T6" s="413"/>
      <c r="U6" s="411"/>
      <c r="V6" s="412" t="s">
        <v>80</v>
      </c>
      <c r="W6" s="413"/>
      <c r="X6" s="411"/>
      <c r="Y6" s="412"/>
      <c r="Z6" s="413"/>
      <c r="AA6" s="393"/>
      <c r="AB6" s="394"/>
      <c r="AC6" s="395"/>
      <c r="AD6" s="414"/>
      <c r="AE6" s="415"/>
      <c r="AF6" s="414"/>
      <c r="AG6" s="416"/>
      <c r="AH6" s="414"/>
      <c r="AI6" s="401"/>
    </row>
    <row r="7" spans="1:35" ht="18" customHeight="1" x14ac:dyDescent="0.25">
      <c r="A7" s="385">
        <v>3</v>
      </c>
      <c r="B7" s="386"/>
      <c r="C7" s="390" t="str">
        <f>IF(C8="","",IF(C8=E8,"△",IF(C8&gt;E8,"○","●")))</f>
        <v/>
      </c>
      <c r="D7" s="391"/>
      <c r="E7" s="392"/>
      <c r="F7" s="390" t="str">
        <f>IF(F8="","",IF(F8=H8,"△",IF(F8&gt;H8,"○","●")))</f>
        <v/>
      </c>
      <c r="G7" s="391"/>
      <c r="H7" s="392"/>
      <c r="I7" s="387"/>
      <c r="J7" s="388"/>
      <c r="K7" s="389"/>
      <c r="L7" s="390" t="str">
        <f>IF(L8="","",IF(L8=N8,"△",IF(L8&gt;N8,"○","●")))</f>
        <v/>
      </c>
      <c r="M7" s="391"/>
      <c r="N7" s="392"/>
      <c r="O7" s="390" t="str">
        <f>IF(O8="","",IF(O8=Q8,"△",IF(O8&gt;Q8,"○","●")))</f>
        <v/>
      </c>
      <c r="P7" s="391"/>
      <c r="Q7" s="392"/>
      <c r="R7" s="390" t="str">
        <f>IF(R8="","",IF(R8=T8,"△",IF(R8&gt;T8,"○","●")))</f>
        <v/>
      </c>
      <c r="S7" s="391"/>
      <c r="T7" s="392"/>
      <c r="U7" s="390" t="str">
        <f>IF(U8="","",IF(U8=W8,"△",IF(U8&gt;W8,"○","●")))</f>
        <v/>
      </c>
      <c r="V7" s="391"/>
      <c r="W7" s="392"/>
      <c r="X7" s="390"/>
      <c r="Y7" s="391"/>
      <c r="Z7" s="392"/>
      <c r="AA7" s="393">
        <f>COUNTIF(C7:Z7,"○")</f>
        <v>0</v>
      </c>
      <c r="AB7" s="394">
        <f>COUNTIF(C7:Z7,"△")</f>
        <v>0</v>
      </c>
      <c r="AC7" s="395">
        <f>COUNTIF(C7:Z7,"●")</f>
        <v>0</v>
      </c>
      <c r="AD7" s="396">
        <f>AA7*3+AB7*1</f>
        <v>0</v>
      </c>
      <c r="AE7" s="397">
        <f>SUM(K3:K18)</f>
        <v>0</v>
      </c>
      <c r="AF7" s="398">
        <f>SUM(I3:I18)</f>
        <v>0</v>
      </c>
      <c r="AG7" s="399">
        <f>AE7-AF7</f>
        <v>0</v>
      </c>
      <c r="AH7" s="396">
        <f>RANK(AI7,AI$3:AI$16)</f>
        <v>1</v>
      </c>
      <c r="AI7" s="401">
        <f>10000*AD7+100*AG7+AE7</f>
        <v>0</v>
      </c>
    </row>
    <row r="8" spans="1:35" ht="18" customHeight="1" x14ac:dyDescent="0.25">
      <c r="A8" s="402"/>
      <c r="B8" s="403"/>
      <c r="C8" s="417" t="str">
        <f>IF(I3="","",K4)</f>
        <v/>
      </c>
      <c r="D8" s="412" t="s">
        <v>80</v>
      </c>
      <c r="E8" s="418" t="str">
        <f>IF(I3="","",I4)</f>
        <v/>
      </c>
      <c r="F8" s="417" t="str">
        <f>IF(I5="","",K6)</f>
        <v/>
      </c>
      <c r="G8" s="412" t="s">
        <v>80</v>
      </c>
      <c r="H8" s="418" t="str">
        <f>IF(I5="","",I6)</f>
        <v/>
      </c>
      <c r="I8" s="404"/>
      <c r="J8" s="405"/>
      <c r="K8" s="406"/>
      <c r="L8" s="411"/>
      <c r="M8" s="412" t="s">
        <v>80</v>
      </c>
      <c r="N8" s="418"/>
      <c r="O8" s="411"/>
      <c r="P8" s="412" t="s">
        <v>80</v>
      </c>
      <c r="Q8" s="413"/>
      <c r="R8" s="411"/>
      <c r="S8" s="412" t="s">
        <v>80</v>
      </c>
      <c r="T8" s="413"/>
      <c r="U8" s="411"/>
      <c r="V8" s="412" t="s">
        <v>80</v>
      </c>
      <c r="W8" s="413"/>
      <c r="X8" s="411"/>
      <c r="Y8" s="412"/>
      <c r="Z8" s="413"/>
      <c r="AA8" s="393"/>
      <c r="AB8" s="394"/>
      <c r="AC8" s="395"/>
      <c r="AD8" s="414"/>
      <c r="AE8" s="415"/>
      <c r="AF8" s="414"/>
      <c r="AG8" s="416"/>
      <c r="AH8" s="414"/>
      <c r="AI8" s="401"/>
    </row>
    <row r="9" spans="1:35" ht="18" customHeight="1" x14ac:dyDescent="0.25">
      <c r="A9" s="385">
        <v>4</v>
      </c>
      <c r="B9" s="386"/>
      <c r="C9" s="390" t="str">
        <f>IF(C10="","",IF(C10=E10,"△",IF(C10&gt;E10,"○","●")))</f>
        <v/>
      </c>
      <c r="D9" s="391"/>
      <c r="E9" s="392"/>
      <c r="F9" s="390" t="str">
        <f>IF(F10="","",IF(F10=H10,"△",IF(F10&gt;H10,"○","●")))</f>
        <v/>
      </c>
      <c r="G9" s="391"/>
      <c r="H9" s="392"/>
      <c r="I9" s="390" t="str">
        <f>IF(I10="","",IF(I10=K10,"△",IF(I10&gt;K10,"○","●")))</f>
        <v/>
      </c>
      <c r="J9" s="391"/>
      <c r="K9" s="392"/>
      <c r="L9" s="387"/>
      <c r="M9" s="388"/>
      <c r="N9" s="389"/>
      <c r="O9" s="390" t="str">
        <f>IF(AND(O10="",O10=Q10),"",IF(O10&gt;Q10,"○",IF(O10&lt;Q10,"●",IF(AND(O10&gt;=0,O10=Q10),"△"))))</f>
        <v/>
      </c>
      <c r="P9" s="391"/>
      <c r="Q9" s="392"/>
      <c r="R9" s="390" t="str">
        <f>IF(AND(R10="",R10=T10),"",IF(R10&gt;T10,"○",IF(R10&lt;T10,"●",IF(AND(R10&gt;=0,R10=T10),"△"))))</f>
        <v/>
      </c>
      <c r="S9" s="391"/>
      <c r="T9" s="392"/>
      <c r="U9" s="390" t="str">
        <f>IF(AND(U10="",U10=W10),"",IF(U10&gt;W10,"○",IF(U10&lt;W10,"●",IF(AND(U10&gt;=0,U10=W10),"△"))))</f>
        <v/>
      </c>
      <c r="V9" s="391"/>
      <c r="W9" s="392"/>
      <c r="X9" s="390"/>
      <c r="Y9" s="391"/>
      <c r="Z9" s="392"/>
      <c r="AA9" s="393">
        <f>COUNTIF(C9:Z9,"○")</f>
        <v>0</v>
      </c>
      <c r="AB9" s="394">
        <f>COUNTIF(C9:Z9,"△")</f>
        <v>0</v>
      </c>
      <c r="AC9" s="395">
        <f>COUNTIF(C9:Z9,"●")</f>
        <v>0</v>
      </c>
      <c r="AD9" s="396">
        <f>AA9*3+AB9*1</f>
        <v>0</v>
      </c>
      <c r="AE9" s="398">
        <f>SUM(N3:N18)</f>
        <v>0</v>
      </c>
      <c r="AF9" s="398">
        <f>SUM(L3:L18)</f>
        <v>0</v>
      </c>
      <c r="AG9" s="399">
        <f>AE9-AF9</f>
        <v>0</v>
      </c>
      <c r="AH9" s="396">
        <f>RANK(AI9,AI$3:AI$16)</f>
        <v>1</v>
      </c>
      <c r="AI9" s="401">
        <f>10000*AD9+100*AG9+AE9</f>
        <v>0</v>
      </c>
    </row>
    <row r="10" spans="1:35" ht="18" customHeight="1" x14ac:dyDescent="0.25">
      <c r="A10" s="402"/>
      <c r="B10" s="403"/>
      <c r="C10" s="417" t="str">
        <f>IF(L3="","",N4)</f>
        <v/>
      </c>
      <c r="D10" s="412" t="s">
        <v>80</v>
      </c>
      <c r="E10" s="418" t="str">
        <f>IF(L3="","",L4)</f>
        <v/>
      </c>
      <c r="F10" s="417" t="str">
        <f>IF(L5="","",N6)</f>
        <v/>
      </c>
      <c r="G10" s="412" t="s">
        <v>80</v>
      </c>
      <c r="H10" s="418" t="str">
        <f>IF(L5="","",L6)</f>
        <v/>
      </c>
      <c r="I10" s="417" t="str">
        <f>IF(L7="","",N8)</f>
        <v/>
      </c>
      <c r="J10" s="412" t="s">
        <v>80</v>
      </c>
      <c r="K10" s="418" t="str">
        <f>IF(L7="","",L8)</f>
        <v/>
      </c>
      <c r="L10" s="404"/>
      <c r="M10" s="405"/>
      <c r="N10" s="406"/>
      <c r="O10" s="411"/>
      <c r="P10" s="412" t="s">
        <v>80</v>
      </c>
      <c r="Q10" s="413"/>
      <c r="R10" s="411"/>
      <c r="S10" s="412" t="s">
        <v>80</v>
      </c>
      <c r="T10" s="413"/>
      <c r="U10" s="411"/>
      <c r="V10" s="412" t="s">
        <v>80</v>
      </c>
      <c r="W10" s="413"/>
      <c r="X10" s="411"/>
      <c r="Y10" s="412"/>
      <c r="Z10" s="413"/>
      <c r="AA10" s="393"/>
      <c r="AB10" s="394"/>
      <c r="AC10" s="395"/>
      <c r="AD10" s="414"/>
      <c r="AE10" s="419"/>
      <c r="AF10" s="414"/>
      <c r="AG10" s="416"/>
      <c r="AH10" s="414"/>
      <c r="AI10" s="401"/>
    </row>
    <row r="11" spans="1:35" ht="18" customHeight="1" x14ac:dyDescent="0.25">
      <c r="A11" s="385">
        <v>5</v>
      </c>
      <c r="B11" s="386"/>
      <c r="C11" s="390" t="str">
        <f>IF(C12="","",IF(C12=E12,"△",IF(C12&gt;E12,"○","●")))</f>
        <v/>
      </c>
      <c r="D11" s="391"/>
      <c r="E11" s="392"/>
      <c r="F11" s="390" t="str">
        <f>IF(F12="","",IF(F12=H12,"△",IF(F12&gt;H12,"○","●")))</f>
        <v/>
      </c>
      <c r="G11" s="391"/>
      <c r="H11" s="392"/>
      <c r="I11" s="390" t="str">
        <f>IF(I12="","",IF(I12=K12,"△",IF(I12&gt;K12,"○","●")))</f>
        <v/>
      </c>
      <c r="J11" s="391"/>
      <c r="K11" s="392"/>
      <c r="L11" s="390" t="str">
        <f>IF(L12="","",IF(L12=N12,"△",IF(L12&gt;N12,"○","●")))</f>
        <v/>
      </c>
      <c r="M11" s="391"/>
      <c r="N11" s="392"/>
      <c r="O11" s="387"/>
      <c r="P11" s="388"/>
      <c r="Q11" s="389"/>
      <c r="R11" s="390" t="str">
        <f>IF(AND(R12="",R12=T12),"",IF(R12&gt;T12,"○",IF(R12&lt;T12,"●",IF(AND(R12&gt;=0,R12=T12),"△"))))</f>
        <v/>
      </c>
      <c r="S11" s="391"/>
      <c r="T11" s="392"/>
      <c r="U11" s="390" t="str">
        <f>IF(AND(U12="",U12=W12),"",IF(U12&gt;W12,"○",IF(U12&lt;W12,"●",IF(AND(U12&gt;=0,U12=W12),"△"))))</f>
        <v/>
      </c>
      <c r="V11" s="391"/>
      <c r="W11" s="392"/>
      <c r="X11" s="390"/>
      <c r="Y11" s="391"/>
      <c r="Z11" s="392"/>
      <c r="AA11" s="393">
        <f>COUNTIF(C11:Z11,"○")</f>
        <v>0</v>
      </c>
      <c r="AB11" s="394">
        <f>COUNTIF(C11:Z11,"△")</f>
        <v>0</v>
      </c>
      <c r="AC11" s="395">
        <f>COUNTIF(C11:Z11,"●")</f>
        <v>0</v>
      </c>
      <c r="AD11" s="396">
        <f>AA11*3+AB11*1</f>
        <v>0</v>
      </c>
      <c r="AE11" s="398">
        <f>SUM(Q3:Q18)</f>
        <v>0</v>
      </c>
      <c r="AF11" s="398">
        <f>SUM(O3:O18)</f>
        <v>0</v>
      </c>
      <c r="AG11" s="399">
        <f>AE11-AF11</f>
        <v>0</v>
      </c>
      <c r="AH11" s="396">
        <f>RANK(AI11,AI$3:AI$16)</f>
        <v>1</v>
      </c>
      <c r="AI11" s="401">
        <f>10000*AD11+100*AG11+AE11</f>
        <v>0</v>
      </c>
    </row>
    <row r="12" spans="1:35" ht="18" customHeight="1" x14ac:dyDescent="0.25">
      <c r="A12" s="402"/>
      <c r="B12" s="403"/>
      <c r="C12" s="417" t="str">
        <f>IF(O3="","",Q4)</f>
        <v/>
      </c>
      <c r="D12" s="412" t="s">
        <v>80</v>
      </c>
      <c r="E12" s="418" t="str">
        <f>IF(O3="","",O4)</f>
        <v/>
      </c>
      <c r="F12" s="417" t="str">
        <f>IF(O5="","",Q6)</f>
        <v/>
      </c>
      <c r="G12" s="412" t="s">
        <v>80</v>
      </c>
      <c r="H12" s="418" t="str">
        <f>IF(O5="","",O6)</f>
        <v/>
      </c>
      <c r="I12" s="417" t="str">
        <f>IF(O7="","",Q8)</f>
        <v/>
      </c>
      <c r="J12" s="412" t="s">
        <v>80</v>
      </c>
      <c r="K12" s="418" t="str">
        <f>IF(O7="","",O8)</f>
        <v/>
      </c>
      <c r="L12" s="417" t="str">
        <f>IF(O9="","",Q10)</f>
        <v/>
      </c>
      <c r="M12" s="412" t="s">
        <v>80</v>
      </c>
      <c r="N12" s="418" t="str">
        <f>IF(O9="","",O10)</f>
        <v/>
      </c>
      <c r="O12" s="404"/>
      <c r="P12" s="405"/>
      <c r="Q12" s="406"/>
      <c r="R12" s="411"/>
      <c r="S12" s="412" t="s">
        <v>80</v>
      </c>
      <c r="T12" s="413"/>
      <c r="U12" s="411"/>
      <c r="V12" s="412" t="s">
        <v>80</v>
      </c>
      <c r="W12" s="413"/>
      <c r="X12" s="411"/>
      <c r="Y12" s="412"/>
      <c r="Z12" s="413"/>
      <c r="AA12" s="393"/>
      <c r="AB12" s="394"/>
      <c r="AC12" s="395"/>
      <c r="AD12" s="414"/>
      <c r="AE12" s="419"/>
      <c r="AF12" s="414"/>
      <c r="AG12" s="416"/>
      <c r="AH12" s="414"/>
      <c r="AI12" s="401"/>
    </row>
    <row r="13" spans="1:35" ht="18" customHeight="1" x14ac:dyDescent="0.25">
      <c r="A13" s="385">
        <v>6</v>
      </c>
      <c r="B13" s="386"/>
      <c r="C13" s="390" t="str">
        <f>IF(C14="","",IF(C14=E14,"△",IF(C14&gt;E14,"○","●")))</f>
        <v/>
      </c>
      <c r="D13" s="391"/>
      <c r="E13" s="392"/>
      <c r="F13" s="390" t="str">
        <f>IF(F14="","",IF(F14=H14,"△",IF(F14&gt;H14,"○","●")))</f>
        <v/>
      </c>
      <c r="G13" s="391"/>
      <c r="H13" s="392"/>
      <c r="I13" s="390" t="str">
        <f>IF(I14="","",IF(I14=K14,"△",IF(I14&gt;K14,"○","●")))</f>
        <v/>
      </c>
      <c r="J13" s="391"/>
      <c r="K13" s="392"/>
      <c r="L13" s="390" t="str">
        <f>IF(L14="","",IF(L14=N14,"△",IF(L14&gt;N14,"○","●")))</f>
        <v/>
      </c>
      <c r="M13" s="391"/>
      <c r="N13" s="392"/>
      <c r="O13" s="390" t="str">
        <f>IF(O14="","",IF(O14=Q14,"△",IF(O14&gt;Q14,"○","●")))</f>
        <v/>
      </c>
      <c r="P13" s="391"/>
      <c r="Q13" s="392"/>
      <c r="R13" s="387"/>
      <c r="S13" s="388"/>
      <c r="T13" s="389"/>
      <c r="U13" s="390" t="str">
        <f>IF(AND(U14="",U14=W14),"",IF(U14&gt;W14,"○",IF(U14&lt;W14,"●",IF(AND(U14&gt;=0,U14=W14),"△"))))</f>
        <v/>
      </c>
      <c r="V13" s="391"/>
      <c r="W13" s="392"/>
      <c r="X13" s="390"/>
      <c r="Y13" s="391"/>
      <c r="Z13" s="392"/>
      <c r="AA13" s="393">
        <f>COUNTIF(C13:Z13,"○")</f>
        <v>0</v>
      </c>
      <c r="AB13" s="394">
        <f>COUNTIF(C13:Z13,"△")</f>
        <v>0</v>
      </c>
      <c r="AC13" s="395">
        <f>COUNTIF(C13:Z13,"●")</f>
        <v>0</v>
      </c>
      <c r="AD13" s="396">
        <f>AA13*3+AB13*1</f>
        <v>0</v>
      </c>
      <c r="AE13" s="398">
        <f>SUM(T3:T18)</f>
        <v>0</v>
      </c>
      <c r="AF13" s="398">
        <f>SUM(R3:R18)</f>
        <v>0</v>
      </c>
      <c r="AG13" s="399">
        <f>AE13-AF13</f>
        <v>0</v>
      </c>
      <c r="AH13" s="396">
        <f>RANK(AI13,AI$3:AI$16)</f>
        <v>1</v>
      </c>
      <c r="AI13" s="401">
        <f>10000*AD13+100*AG13+AE13</f>
        <v>0</v>
      </c>
    </row>
    <row r="14" spans="1:35" ht="18" customHeight="1" x14ac:dyDescent="0.25">
      <c r="A14" s="402"/>
      <c r="B14" s="403"/>
      <c r="C14" s="417" t="str">
        <f>IF(R3="","",T4)</f>
        <v/>
      </c>
      <c r="D14" s="412" t="s">
        <v>80</v>
      </c>
      <c r="E14" s="418" t="str">
        <f>IF(R3="","",R4)</f>
        <v/>
      </c>
      <c r="F14" s="417" t="str">
        <f>IF(R5="","",T6)</f>
        <v/>
      </c>
      <c r="G14" s="412" t="s">
        <v>80</v>
      </c>
      <c r="H14" s="418" t="str">
        <f>IF(R5="","",R6)</f>
        <v/>
      </c>
      <c r="I14" s="417" t="str">
        <f>IF(R7="","",T8)</f>
        <v/>
      </c>
      <c r="J14" s="412" t="s">
        <v>80</v>
      </c>
      <c r="K14" s="418" t="str">
        <f>IF(R7="","",R8)</f>
        <v/>
      </c>
      <c r="L14" s="417" t="str">
        <f>IF(R9="","",T10)</f>
        <v/>
      </c>
      <c r="M14" s="412" t="s">
        <v>80</v>
      </c>
      <c r="N14" s="418" t="str">
        <f>IF(R9="","",R10)</f>
        <v/>
      </c>
      <c r="O14" s="417" t="str">
        <f>IF(R11="","",T12)</f>
        <v/>
      </c>
      <c r="P14" s="412" t="s">
        <v>80</v>
      </c>
      <c r="Q14" s="418" t="str">
        <f>IF(R11="","",R12)</f>
        <v/>
      </c>
      <c r="R14" s="404"/>
      <c r="S14" s="405"/>
      <c r="T14" s="406"/>
      <c r="U14" s="411"/>
      <c r="V14" s="412" t="s">
        <v>80</v>
      </c>
      <c r="W14" s="413"/>
      <c r="X14" s="411"/>
      <c r="Y14" s="412"/>
      <c r="Z14" s="413"/>
      <c r="AA14" s="393"/>
      <c r="AB14" s="394"/>
      <c r="AC14" s="395"/>
      <c r="AD14" s="414"/>
      <c r="AE14" s="419"/>
      <c r="AF14" s="414"/>
      <c r="AG14" s="416"/>
      <c r="AH14" s="414"/>
      <c r="AI14" s="401"/>
    </row>
    <row r="15" spans="1:35" ht="18" customHeight="1" x14ac:dyDescent="0.25">
      <c r="A15" s="385">
        <v>7</v>
      </c>
      <c r="B15" s="386"/>
      <c r="C15" s="390" t="str">
        <f>IF(C16="","",IF(C16=E16,"△",IF(C16&gt;E16,"○","●")))</f>
        <v/>
      </c>
      <c r="D15" s="391"/>
      <c r="E15" s="392"/>
      <c r="F15" s="390" t="str">
        <f>IF(F16="","",IF(F16=H16,"△",IF(F16&gt;H16,"○","●")))</f>
        <v/>
      </c>
      <c r="G15" s="391"/>
      <c r="H15" s="392"/>
      <c r="I15" s="390" t="str">
        <f>IF(I16="","",IF(I16=K16,"△",IF(I16&gt;K16,"○","●")))</f>
        <v/>
      </c>
      <c r="J15" s="391"/>
      <c r="K15" s="392"/>
      <c r="L15" s="390" t="str">
        <f>IF(L16="","",IF(L16=N16,"△",IF(L16&gt;N16,"○","●")))</f>
        <v/>
      </c>
      <c r="M15" s="391"/>
      <c r="N15" s="392"/>
      <c r="O15" s="390" t="str">
        <f>IF(O16="","",IF(O16=Q16,"△",IF(O16&gt;Q16,"○","●")))</f>
        <v/>
      </c>
      <c r="P15" s="391"/>
      <c r="Q15" s="392"/>
      <c r="R15" s="390" t="str">
        <f>IF(R16="","",IF(R16=T16,"△",IF(R16&gt;T16,"○","●")))</f>
        <v/>
      </c>
      <c r="S15" s="391"/>
      <c r="T15" s="392"/>
      <c r="U15" s="387"/>
      <c r="V15" s="388"/>
      <c r="W15" s="389"/>
      <c r="X15" s="390"/>
      <c r="Y15" s="391"/>
      <c r="Z15" s="392"/>
      <c r="AA15" s="393">
        <f>COUNTIF(C15:Z15,"○")</f>
        <v>0</v>
      </c>
      <c r="AB15" s="394">
        <f>COUNTIF(C15:Z15,"△")</f>
        <v>0</v>
      </c>
      <c r="AC15" s="395">
        <f>COUNTIF(C15:Z15,"●")</f>
        <v>0</v>
      </c>
      <c r="AD15" s="396">
        <f>AA15*3+AB15*1</f>
        <v>0</v>
      </c>
      <c r="AE15" s="398">
        <f>SUM(W3:W18)</f>
        <v>0</v>
      </c>
      <c r="AF15" s="398">
        <f>SUM(U3:U18)</f>
        <v>0</v>
      </c>
      <c r="AG15" s="399">
        <f>AE15-AF15</f>
        <v>0</v>
      </c>
      <c r="AH15" s="396">
        <f>RANK(AI15,AI$3:AI$16)</f>
        <v>1</v>
      </c>
      <c r="AI15" s="401">
        <f>10000*AD15+100*AG15+AE15</f>
        <v>0</v>
      </c>
    </row>
    <row r="16" spans="1:35" ht="18" customHeight="1" thickBot="1" x14ac:dyDescent="0.3">
      <c r="A16" s="420"/>
      <c r="B16" s="421"/>
      <c r="C16" s="422" t="str">
        <f>IF(U3="","",W4)</f>
        <v/>
      </c>
      <c r="D16" s="423" t="s">
        <v>80</v>
      </c>
      <c r="E16" s="424" t="str">
        <f>IF(U3="","",U4)</f>
        <v/>
      </c>
      <c r="F16" s="422" t="str">
        <f>IF(U5="","",W6)</f>
        <v/>
      </c>
      <c r="G16" s="423" t="s">
        <v>80</v>
      </c>
      <c r="H16" s="424" t="str">
        <f>IF(U5="","",U6)</f>
        <v/>
      </c>
      <c r="I16" s="422" t="str">
        <f>IF(U7="","",W8)</f>
        <v/>
      </c>
      <c r="J16" s="423" t="s">
        <v>80</v>
      </c>
      <c r="K16" s="424" t="str">
        <f>IF(U7="","",U8)</f>
        <v/>
      </c>
      <c r="L16" s="422" t="str">
        <f>IF(U9="","",W10)</f>
        <v/>
      </c>
      <c r="M16" s="423" t="s">
        <v>80</v>
      </c>
      <c r="N16" s="424" t="str">
        <f>IF(U9="","",U10)</f>
        <v/>
      </c>
      <c r="O16" s="422" t="str">
        <f>IF(U11="","",W12)</f>
        <v/>
      </c>
      <c r="P16" s="423" t="s">
        <v>80</v>
      </c>
      <c r="Q16" s="424" t="str">
        <f>IF(U11="","",U12)</f>
        <v/>
      </c>
      <c r="R16" s="422" t="str">
        <f>IF(U13="","",W14)</f>
        <v/>
      </c>
      <c r="S16" s="423" t="s">
        <v>80</v>
      </c>
      <c r="T16" s="424" t="str">
        <f>IF(U13="","",U14)</f>
        <v/>
      </c>
      <c r="U16" s="425"/>
      <c r="V16" s="426"/>
      <c r="W16" s="427"/>
      <c r="X16" s="428"/>
      <c r="Y16" s="423"/>
      <c r="Z16" s="429"/>
      <c r="AA16" s="430"/>
      <c r="AB16" s="431"/>
      <c r="AC16" s="432"/>
      <c r="AD16" s="433"/>
      <c r="AE16" s="434"/>
      <c r="AF16" s="433"/>
      <c r="AG16" s="435"/>
      <c r="AH16" s="433"/>
      <c r="AI16" s="401"/>
    </row>
    <row r="17" spans="1:35" ht="18" hidden="1" customHeight="1" x14ac:dyDescent="0.25">
      <c r="A17" s="436">
        <v>8</v>
      </c>
      <c r="B17" s="437"/>
      <c r="C17" s="438" t="str">
        <f>IF(C18="","",IF(C18=E18,"△",IF(C18&gt;E18,"○","●")))</f>
        <v/>
      </c>
      <c r="D17" s="439"/>
      <c r="E17" s="440"/>
      <c r="F17" s="438" t="str">
        <f>IF(F18="","",IF(F18=H18,"△",IF(F18&gt;H18,"○","●")))</f>
        <v/>
      </c>
      <c r="G17" s="439"/>
      <c r="H17" s="440"/>
      <c r="I17" s="438" t="str">
        <f>IF(I18="","",IF(I18=K18,"△",IF(I18&gt;K18,"○","●")))</f>
        <v/>
      </c>
      <c r="J17" s="439"/>
      <c r="K17" s="440"/>
      <c r="L17" s="438" t="str">
        <f>IF(L18="","",IF(L18=N18,"△",IF(L18&gt;N18,"○","●")))</f>
        <v/>
      </c>
      <c r="M17" s="439"/>
      <c r="N17" s="440"/>
      <c r="O17" s="438" t="str">
        <f>IF(O18="","",IF(O18=Q18,"△",IF(O18&gt;Q18,"○","●")))</f>
        <v/>
      </c>
      <c r="P17" s="439"/>
      <c r="Q17" s="440"/>
      <c r="R17" s="438" t="str">
        <f>IF(R18="","",IF(R18=T18,"△",IF(R18&gt;T18,"○","●")))</f>
        <v/>
      </c>
      <c r="S17" s="439"/>
      <c r="T17" s="440"/>
      <c r="U17" s="438" t="str">
        <f>IF(U18="","",IF(U18=W18,"△",IF(U18&gt;W18,"○","●")))</f>
        <v/>
      </c>
      <c r="V17" s="439"/>
      <c r="W17" s="440"/>
      <c r="X17" s="438"/>
      <c r="Y17" s="439"/>
      <c r="Z17" s="440"/>
      <c r="AA17" s="402"/>
      <c r="AB17" s="441"/>
      <c r="AC17" s="442"/>
      <c r="AD17" s="443"/>
      <c r="AE17" s="444"/>
      <c r="AF17" s="444"/>
      <c r="AG17" s="445"/>
      <c r="AH17" s="443"/>
      <c r="AI17" s="401">
        <f>10000*AD17+100*AG17+AE17</f>
        <v>0</v>
      </c>
    </row>
    <row r="18" spans="1:35" ht="18" hidden="1" customHeight="1" x14ac:dyDescent="0.25">
      <c r="A18" s="402"/>
      <c r="B18" s="403"/>
      <c r="C18" s="417"/>
      <c r="D18" s="412"/>
      <c r="E18" s="418"/>
      <c r="F18" s="417"/>
      <c r="G18" s="412"/>
      <c r="H18" s="418"/>
      <c r="I18" s="417"/>
      <c r="J18" s="412"/>
      <c r="K18" s="418"/>
      <c r="L18" s="417"/>
      <c r="M18" s="412"/>
      <c r="N18" s="418"/>
      <c r="O18" s="417"/>
      <c r="P18" s="412"/>
      <c r="Q18" s="418"/>
      <c r="R18" s="417"/>
      <c r="S18" s="412"/>
      <c r="T18" s="418"/>
      <c r="U18" s="417"/>
      <c r="V18" s="412"/>
      <c r="W18" s="418"/>
      <c r="X18" s="446"/>
      <c r="Y18" s="447"/>
      <c r="Z18" s="448"/>
      <c r="AA18" s="393"/>
      <c r="AB18" s="394"/>
      <c r="AC18" s="395"/>
      <c r="AD18" s="414"/>
      <c r="AE18" s="419"/>
      <c r="AF18" s="414"/>
      <c r="AG18" s="416"/>
      <c r="AH18" s="414"/>
      <c r="AI18" s="401"/>
    </row>
    <row r="19" spans="1:35" ht="24.75" customHeight="1" x14ac:dyDescent="0.25">
      <c r="A19" s="449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50">
        <f>SUM(AE3:AE16)</f>
        <v>0</v>
      </c>
      <c r="AF19" s="450">
        <f>SUM(AF3:AF16)</f>
        <v>0</v>
      </c>
      <c r="AG19" s="450">
        <f>SUM(AG3:AG16)</f>
        <v>0</v>
      </c>
    </row>
    <row r="20" spans="1:35" ht="30" customHeight="1" x14ac:dyDescent="0.25">
      <c r="A20" s="449"/>
      <c r="B20" s="451" t="s">
        <v>145</v>
      </c>
      <c r="C20" s="451"/>
      <c r="D20" s="451"/>
      <c r="E20" s="451"/>
      <c r="F20" s="451"/>
      <c r="G20" s="451"/>
      <c r="H20" s="451"/>
      <c r="I20" s="451"/>
      <c r="J20" s="451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</row>
    <row r="21" spans="1:35" ht="30" customHeight="1" x14ac:dyDescent="0.25">
      <c r="A21" s="449"/>
      <c r="B21" s="368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</row>
    <row r="22" spans="1:35" ht="30" customHeight="1" x14ac:dyDescent="0.25">
      <c r="A22" s="449"/>
      <c r="B22" s="368"/>
      <c r="C22" s="449"/>
      <c r="D22" s="449"/>
      <c r="E22" s="449"/>
      <c r="F22" s="449"/>
      <c r="G22" s="43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</row>
    <row r="23" spans="1:35" ht="30" customHeight="1" x14ac:dyDescent="0.25">
      <c r="A23" s="449"/>
      <c r="B23" s="368"/>
      <c r="C23" s="449"/>
      <c r="D23" s="449"/>
      <c r="E23" s="449"/>
      <c r="F23" s="449"/>
      <c r="G23" s="43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</row>
    <row r="24" spans="1:35" ht="24.75" customHeight="1" x14ac:dyDescent="0.25">
      <c r="B24" s="368"/>
    </row>
    <row r="25" spans="1:35" ht="24.75" customHeight="1" x14ac:dyDescent="0.25">
      <c r="J25" s="452"/>
    </row>
    <row r="26" spans="1:35" ht="24.75" customHeight="1" x14ac:dyDescent="0.25">
      <c r="J26" s="452"/>
    </row>
    <row r="27" spans="1:35" ht="24.75" customHeight="1" x14ac:dyDescent="0.25">
      <c r="J27" s="452"/>
      <c r="N27" s="452"/>
    </row>
    <row r="28" spans="1:35" ht="24.75" customHeight="1" x14ac:dyDescent="0.25">
      <c r="J28" s="452"/>
      <c r="N28" s="452"/>
    </row>
    <row r="29" spans="1:35" ht="24.75" customHeight="1" x14ac:dyDescent="0.25"/>
    <row r="30" spans="1:35" ht="24.75" customHeight="1" x14ac:dyDescent="0.25"/>
    <row r="31" spans="1:35" ht="24.75" customHeight="1" x14ac:dyDescent="0.25"/>
    <row r="32" spans="1:35" ht="24.75" customHeight="1" x14ac:dyDescent="0.25"/>
    <row r="33" ht="24.75" customHeight="1" x14ac:dyDescent="0.25"/>
    <row r="34" ht="24.75" customHeight="1" x14ac:dyDescent="0.25"/>
    <row r="35" ht="24.75" customHeight="1" x14ac:dyDescent="0.25"/>
    <row r="36" ht="24.75" customHeight="1" x14ac:dyDescent="0.25"/>
    <row r="37" ht="24.75" customHeight="1" x14ac:dyDescent="0.25"/>
    <row r="38" ht="24.75" customHeight="1" x14ac:dyDescent="0.25"/>
    <row r="39" ht="24.75" customHeight="1" x14ac:dyDescent="0.25"/>
    <row r="40" ht="24.75" customHeight="1" x14ac:dyDescent="0.25"/>
    <row r="41" ht="24.75" customHeight="1" x14ac:dyDescent="0.25"/>
    <row r="42" ht="24.75" customHeight="1" x14ac:dyDescent="0.25"/>
    <row r="43" ht="24.75" customHeight="1" x14ac:dyDescent="0.25"/>
    <row r="44" ht="24.75" customHeight="1" x14ac:dyDescent="0.25"/>
    <row r="45" ht="24.75" customHeight="1" x14ac:dyDescent="0.25"/>
    <row r="46" ht="24.75" customHeight="1" x14ac:dyDescent="0.25"/>
    <row r="47" ht="24.75" customHeight="1" x14ac:dyDescent="0.25"/>
    <row r="48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24.75" customHeight="1" x14ac:dyDescent="0.25"/>
    <row r="53" ht="24.75" customHeight="1" x14ac:dyDescent="0.25"/>
    <row r="54" ht="24.75" customHeight="1" x14ac:dyDescent="0.25"/>
    <row r="55" ht="24.75" customHeight="1" x14ac:dyDescent="0.25"/>
    <row r="56" ht="24.75" customHeight="1" x14ac:dyDescent="0.25"/>
    <row r="57" ht="24.75" customHeight="1" x14ac:dyDescent="0.25"/>
    <row r="58" ht="24.75" customHeight="1" x14ac:dyDescent="0.25"/>
    <row r="59" ht="24.75" customHeight="1" x14ac:dyDescent="0.25"/>
    <row r="60" ht="24.75" customHeight="1" x14ac:dyDescent="0.25"/>
    <row r="61" ht="24.75" customHeight="1" x14ac:dyDescent="0.25"/>
    <row r="62" ht="24.75" customHeight="1" x14ac:dyDescent="0.25"/>
    <row r="63" ht="24.75" customHeight="1" x14ac:dyDescent="0.25"/>
    <row r="64" ht="24.75" customHeight="1" x14ac:dyDescent="0.25"/>
    <row r="65" ht="24.75" customHeight="1" x14ac:dyDescent="0.25"/>
    <row r="66" ht="24.75" customHeight="1" x14ac:dyDescent="0.25"/>
    <row r="67" ht="24.75" customHeight="1" x14ac:dyDescent="0.25"/>
    <row r="68" ht="24.75" customHeight="1" x14ac:dyDescent="0.25"/>
    <row r="69" ht="24.75" customHeight="1" x14ac:dyDescent="0.25"/>
    <row r="70" ht="24.75" customHeight="1" x14ac:dyDescent="0.25"/>
    <row r="71" ht="24.75" customHeight="1" x14ac:dyDescent="0.25"/>
    <row r="72" ht="24.75" customHeight="1" x14ac:dyDescent="0.25"/>
    <row r="73" ht="24.75" customHeight="1" x14ac:dyDescent="0.25"/>
    <row r="74" ht="24.75" customHeight="1" x14ac:dyDescent="0.25"/>
    <row r="75" ht="24.75" customHeight="1" x14ac:dyDescent="0.25"/>
    <row r="76" ht="24.75" customHeight="1" x14ac:dyDescent="0.25"/>
    <row r="77" ht="24.75" customHeight="1" x14ac:dyDescent="0.25"/>
    <row r="78" ht="24.75" customHeight="1" x14ac:dyDescent="0.25"/>
    <row r="79" ht="24.75" customHeight="1" x14ac:dyDescent="0.25"/>
    <row r="80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24.75" customHeight="1" x14ac:dyDescent="0.25"/>
    <row r="168" ht="24.75" customHeight="1" x14ac:dyDescent="0.25"/>
    <row r="169" ht="24.75" customHeight="1" x14ac:dyDescent="0.25"/>
    <row r="170" ht="24.75" customHeight="1" x14ac:dyDescent="0.25"/>
    <row r="171" ht="24.75" customHeight="1" x14ac:dyDescent="0.25"/>
    <row r="172" ht="24.75" customHeight="1" x14ac:dyDescent="0.25"/>
    <row r="173" ht="24.75" customHeight="1" x14ac:dyDescent="0.25"/>
    <row r="174" ht="24.75" customHeight="1" x14ac:dyDescent="0.25"/>
    <row r="175" ht="24.75" customHeight="1" x14ac:dyDescent="0.25"/>
    <row r="176" ht="24.75" customHeight="1" x14ac:dyDescent="0.25"/>
    <row r="177" ht="24.75" customHeight="1" x14ac:dyDescent="0.25"/>
    <row r="178" ht="24.75" customHeight="1" x14ac:dyDescent="0.25"/>
    <row r="179" ht="24.75" customHeight="1" x14ac:dyDescent="0.25"/>
    <row r="180" ht="24.75" customHeight="1" x14ac:dyDescent="0.25"/>
    <row r="181" ht="24.75" customHeight="1" x14ac:dyDescent="0.25"/>
    <row r="182" ht="24.75" customHeight="1" x14ac:dyDescent="0.25"/>
    <row r="183" ht="24.75" customHeight="1" x14ac:dyDescent="0.25"/>
    <row r="184" ht="24.75" customHeight="1" x14ac:dyDescent="0.25"/>
    <row r="185" ht="24.75" customHeight="1" x14ac:dyDescent="0.25"/>
    <row r="186" ht="24.75" customHeight="1" x14ac:dyDescent="0.25"/>
    <row r="187" ht="24.75" customHeight="1" x14ac:dyDescent="0.25"/>
    <row r="188" ht="24.75" customHeight="1" x14ac:dyDescent="0.25"/>
    <row r="189" ht="24.75" customHeight="1" x14ac:dyDescent="0.25"/>
    <row r="190" ht="24.75" customHeight="1" x14ac:dyDescent="0.25"/>
    <row r="191" ht="24.75" customHeight="1" x14ac:dyDescent="0.25"/>
    <row r="192" ht="24.75" customHeight="1" x14ac:dyDescent="0.25"/>
    <row r="193" ht="24.75" customHeight="1" x14ac:dyDescent="0.25"/>
    <row r="194" ht="24.75" customHeight="1" x14ac:dyDescent="0.25"/>
    <row r="195" ht="24.75" customHeight="1" x14ac:dyDescent="0.25"/>
    <row r="196" ht="24.75" customHeight="1" x14ac:dyDescent="0.25"/>
    <row r="197" ht="24.75" customHeight="1" x14ac:dyDescent="0.25"/>
    <row r="198" ht="24.75" customHeight="1" x14ac:dyDescent="0.25"/>
    <row r="199" ht="24.75" customHeight="1" x14ac:dyDescent="0.25"/>
    <row r="200" ht="24.75" customHeight="1" x14ac:dyDescent="0.25"/>
    <row r="201" ht="24.75" customHeight="1" x14ac:dyDescent="0.25"/>
    <row r="202" ht="24.75" customHeight="1" x14ac:dyDescent="0.25"/>
    <row r="203" ht="24.75" customHeight="1" x14ac:dyDescent="0.25"/>
    <row r="204" ht="24.75" customHeight="1" x14ac:dyDescent="0.25"/>
    <row r="205" ht="24.75" customHeight="1" x14ac:dyDescent="0.25"/>
    <row r="206" ht="24.75" customHeight="1" x14ac:dyDescent="0.25"/>
    <row r="207" ht="24.75" customHeight="1" x14ac:dyDescent="0.25"/>
    <row r="208" ht="24.75" customHeight="1" x14ac:dyDescent="0.25"/>
    <row r="209" ht="24.75" customHeight="1" x14ac:dyDescent="0.25"/>
    <row r="210" ht="24.75" customHeight="1" x14ac:dyDescent="0.25"/>
    <row r="211" ht="24.75" customHeight="1" x14ac:dyDescent="0.25"/>
    <row r="212" ht="24.75" customHeight="1" x14ac:dyDescent="0.25"/>
    <row r="213" ht="24.75" customHeight="1" x14ac:dyDescent="0.25"/>
    <row r="214" ht="24.75" customHeight="1" x14ac:dyDescent="0.25"/>
    <row r="215" ht="24.75" customHeight="1" x14ac:dyDescent="0.25"/>
    <row r="216" ht="24.75" customHeight="1" x14ac:dyDescent="0.25"/>
    <row r="217" ht="24.75" customHeight="1" x14ac:dyDescent="0.25"/>
    <row r="218" ht="24.75" customHeight="1" x14ac:dyDescent="0.25"/>
    <row r="219" ht="24.75" customHeight="1" x14ac:dyDescent="0.25"/>
    <row r="220" ht="24.75" customHeight="1" x14ac:dyDescent="0.25"/>
    <row r="221" ht="24.75" customHeight="1" x14ac:dyDescent="0.25"/>
    <row r="222" ht="24.75" customHeight="1" x14ac:dyDescent="0.25"/>
    <row r="223" ht="24.75" customHeight="1" x14ac:dyDescent="0.25"/>
    <row r="224" ht="24.75" customHeight="1" x14ac:dyDescent="0.25"/>
    <row r="225" ht="24.75" customHeight="1" x14ac:dyDescent="0.25"/>
    <row r="226" ht="24.75" customHeight="1" x14ac:dyDescent="0.25"/>
    <row r="227" ht="24.75" customHeight="1" x14ac:dyDescent="0.25"/>
    <row r="228" ht="24.75" customHeight="1" x14ac:dyDescent="0.25"/>
    <row r="229" ht="24.75" customHeight="1" x14ac:dyDescent="0.25"/>
    <row r="230" ht="24.75" customHeight="1" x14ac:dyDescent="0.25"/>
    <row r="231" ht="24.75" customHeight="1" x14ac:dyDescent="0.25"/>
    <row r="232" ht="24.75" customHeight="1" x14ac:dyDescent="0.25"/>
    <row r="233" ht="24.75" customHeight="1" x14ac:dyDescent="0.25"/>
    <row r="234" ht="24.75" customHeight="1" x14ac:dyDescent="0.25"/>
    <row r="235" ht="24.75" customHeight="1" x14ac:dyDescent="0.25"/>
    <row r="236" ht="24.75" customHeight="1" x14ac:dyDescent="0.25"/>
    <row r="237" ht="24.75" customHeight="1" x14ac:dyDescent="0.25"/>
    <row r="238" ht="24.75" customHeight="1" x14ac:dyDescent="0.25"/>
    <row r="239" ht="24.75" customHeight="1" x14ac:dyDescent="0.25"/>
    <row r="240" ht="24.75" customHeight="1" x14ac:dyDescent="0.25"/>
    <row r="241" ht="24.75" customHeight="1" x14ac:dyDescent="0.25"/>
    <row r="242" ht="24.75" customHeight="1" x14ac:dyDescent="0.25"/>
    <row r="243" ht="24.75" customHeight="1" x14ac:dyDescent="0.25"/>
    <row r="244" ht="24.75" customHeight="1" x14ac:dyDescent="0.25"/>
    <row r="245" ht="24.75" customHeight="1" x14ac:dyDescent="0.25"/>
    <row r="246" ht="24.75" customHeight="1" x14ac:dyDescent="0.25"/>
    <row r="247" ht="24.75" customHeight="1" x14ac:dyDescent="0.25"/>
    <row r="248" ht="24.75" customHeight="1" x14ac:dyDescent="0.25"/>
    <row r="249" ht="24.75" customHeight="1" x14ac:dyDescent="0.25"/>
    <row r="250" ht="24.75" customHeight="1" x14ac:dyDescent="0.25"/>
    <row r="251" ht="24.75" customHeight="1" x14ac:dyDescent="0.25"/>
    <row r="252" ht="24.75" customHeight="1" x14ac:dyDescent="0.25"/>
    <row r="253" ht="24.75" customHeight="1" x14ac:dyDescent="0.25"/>
    <row r="254" ht="24.75" customHeight="1" x14ac:dyDescent="0.25"/>
    <row r="255" ht="24.75" customHeight="1" x14ac:dyDescent="0.25"/>
    <row r="256" ht="24.75" customHeight="1" x14ac:dyDescent="0.25"/>
    <row r="257" ht="24.75" customHeight="1" x14ac:dyDescent="0.25"/>
    <row r="258" ht="24.75" customHeight="1" x14ac:dyDescent="0.25"/>
    <row r="259" ht="24.75" customHeight="1" x14ac:dyDescent="0.25"/>
    <row r="260" ht="24.75" customHeight="1" x14ac:dyDescent="0.25"/>
    <row r="261" ht="24.75" customHeight="1" x14ac:dyDescent="0.25"/>
    <row r="262" ht="24.75" customHeight="1" x14ac:dyDescent="0.25"/>
    <row r="263" ht="24.75" customHeight="1" x14ac:dyDescent="0.25"/>
    <row r="264" ht="24.75" customHeight="1" x14ac:dyDescent="0.25"/>
    <row r="265" ht="24.75" customHeight="1" x14ac:dyDescent="0.25"/>
    <row r="266" ht="24.75" customHeight="1" x14ac:dyDescent="0.25"/>
    <row r="267" ht="24.75" customHeight="1" x14ac:dyDescent="0.25"/>
    <row r="268" ht="24.75" customHeight="1" x14ac:dyDescent="0.25"/>
    <row r="269" ht="24.75" customHeight="1" x14ac:dyDescent="0.25"/>
    <row r="270" ht="24.75" customHeight="1" x14ac:dyDescent="0.25"/>
    <row r="271" ht="24.75" customHeight="1" x14ac:dyDescent="0.25"/>
    <row r="272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</sheetData>
  <protectedRanges>
    <protectedRange password="C4D3" sqref="F3:Z3 C9:K9 C11:N11 C13:Q13 C15:T15 C17:Z17 C5:E5 I5:Z5 C7:H7 L7:Z7 O9:Z9 U13:Z13 R11:Z11 X15:Z15" name="関数データ保護"/>
    <protectedRange password="C4D3" sqref="C3:E3 F5:H5 L9:N9 R13:T13 I7:K7 O11:Q11 U15:W15" name="関数データ保護_1"/>
  </protectedRanges>
  <mergeCells count="197">
    <mergeCell ref="AB23:AD23"/>
    <mergeCell ref="O1:AC1"/>
    <mergeCell ref="C23:F23"/>
    <mergeCell ref="G23:J23"/>
    <mergeCell ref="K23:P23"/>
    <mergeCell ref="Q23:T23"/>
    <mergeCell ref="U23:X23"/>
    <mergeCell ref="Y23:AA23"/>
    <mergeCell ref="AB21:AD21"/>
    <mergeCell ref="C22:F22"/>
    <mergeCell ref="G22:J22"/>
    <mergeCell ref="K22:P22"/>
    <mergeCell ref="Q22:T22"/>
    <mergeCell ref="U22:X22"/>
    <mergeCell ref="Y22:AA22"/>
    <mergeCell ref="AB22:AD22"/>
    <mergeCell ref="C21:F21"/>
    <mergeCell ref="G21:J21"/>
    <mergeCell ref="K21:P21"/>
    <mergeCell ref="Q21:T21"/>
    <mergeCell ref="U21:X21"/>
    <mergeCell ref="Y21:AA21"/>
    <mergeCell ref="B20:J20"/>
    <mergeCell ref="K20:P20"/>
    <mergeCell ref="Q20:T20"/>
    <mergeCell ref="U20:X20"/>
    <mergeCell ref="Y20:AA20"/>
    <mergeCell ref="AB20:AD20"/>
    <mergeCell ref="AH17:AH18"/>
    <mergeCell ref="AI17:AI18"/>
    <mergeCell ref="A19:A23"/>
    <mergeCell ref="C19:F19"/>
    <mergeCell ref="G19:J19"/>
    <mergeCell ref="K19:P19"/>
    <mergeCell ref="Q19:T19"/>
    <mergeCell ref="U19:X19"/>
    <mergeCell ref="Y19:AA19"/>
    <mergeCell ref="AB19:AD19"/>
    <mergeCell ref="AB17:AB18"/>
    <mergeCell ref="AC17:AC18"/>
    <mergeCell ref="AD17:AD18"/>
    <mergeCell ref="AE17:AE18"/>
    <mergeCell ref="AF17:AF18"/>
    <mergeCell ref="AG17:AG18"/>
    <mergeCell ref="L17:N17"/>
    <mergeCell ref="O17:Q17"/>
    <mergeCell ref="R17:T17"/>
    <mergeCell ref="U17:W17"/>
    <mergeCell ref="X17:Z17"/>
    <mergeCell ref="AA17:AA18"/>
    <mergeCell ref="AE15:AE16"/>
    <mergeCell ref="AF15:AF16"/>
    <mergeCell ref="AG15:AG16"/>
    <mergeCell ref="AH15:AH16"/>
    <mergeCell ref="AI15:AI16"/>
    <mergeCell ref="A17:A18"/>
    <mergeCell ref="B17:B18"/>
    <mergeCell ref="C17:E17"/>
    <mergeCell ref="F17:H17"/>
    <mergeCell ref="I17:K17"/>
    <mergeCell ref="U15:W16"/>
    <mergeCell ref="X15:Z15"/>
    <mergeCell ref="AA15:AA16"/>
    <mergeCell ref="AB15:AB16"/>
    <mergeCell ref="AC15:AC16"/>
    <mergeCell ref="AD15:AD16"/>
    <mergeCell ref="AH13:AH14"/>
    <mergeCell ref="AI13:AI14"/>
    <mergeCell ref="A15:A16"/>
    <mergeCell ref="B15:B16"/>
    <mergeCell ref="C15:E15"/>
    <mergeCell ref="F15:H15"/>
    <mergeCell ref="I15:K15"/>
    <mergeCell ref="L15:N15"/>
    <mergeCell ref="O15:Q15"/>
    <mergeCell ref="R15:T15"/>
    <mergeCell ref="AB13:AB14"/>
    <mergeCell ref="AC13:AC14"/>
    <mergeCell ref="AD13:AD14"/>
    <mergeCell ref="AE13:AE14"/>
    <mergeCell ref="AF13:AF14"/>
    <mergeCell ref="AG13:AG14"/>
    <mergeCell ref="L13:N13"/>
    <mergeCell ref="O13:Q13"/>
    <mergeCell ref="R13:T14"/>
    <mergeCell ref="U13:W13"/>
    <mergeCell ref="X13:Z13"/>
    <mergeCell ref="AA13:AA14"/>
    <mergeCell ref="AE11:AE12"/>
    <mergeCell ref="AF11:AF12"/>
    <mergeCell ref="AG11:AG12"/>
    <mergeCell ref="AH11:AH12"/>
    <mergeCell ref="AI11:AI12"/>
    <mergeCell ref="A13:A14"/>
    <mergeCell ref="B13:B14"/>
    <mergeCell ref="C13:E13"/>
    <mergeCell ref="F13:H13"/>
    <mergeCell ref="I13:K13"/>
    <mergeCell ref="U11:W11"/>
    <mergeCell ref="X11:Z11"/>
    <mergeCell ref="AA11:AA12"/>
    <mergeCell ref="AB11:AB12"/>
    <mergeCell ref="AC11:AC12"/>
    <mergeCell ref="AD11:AD12"/>
    <mergeCell ref="AH9:AH10"/>
    <mergeCell ref="AI9:AI10"/>
    <mergeCell ref="A11:A12"/>
    <mergeCell ref="B11:B12"/>
    <mergeCell ref="C11:E11"/>
    <mergeCell ref="F11:H11"/>
    <mergeCell ref="I11:K11"/>
    <mergeCell ref="L11:N11"/>
    <mergeCell ref="O11:Q12"/>
    <mergeCell ref="R11:T11"/>
    <mergeCell ref="AB9:AB10"/>
    <mergeCell ref="AC9:AC10"/>
    <mergeCell ref="AD9:AD10"/>
    <mergeCell ref="AE9:AE10"/>
    <mergeCell ref="AF9:AF10"/>
    <mergeCell ref="AG9:AG10"/>
    <mergeCell ref="L9:N10"/>
    <mergeCell ref="O9:Q9"/>
    <mergeCell ref="R9:T9"/>
    <mergeCell ref="U9:W9"/>
    <mergeCell ref="X9:Z9"/>
    <mergeCell ref="AA9:AA10"/>
    <mergeCell ref="AE7:AE8"/>
    <mergeCell ref="AF7:AF8"/>
    <mergeCell ref="AG7:AG8"/>
    <mergeCell ref="AH7:AH8"/>
    <mergeCell ref="AI7:AI8"/>
    <mergeCell ref="A9:A10"/>
    <mergeCell ref="B9:B10"/>
    <mergeCell ref="C9:E9"/>
    <mergeCell ref="F9:H9"/>
    <mergeCell ref="I9:K9"/>
    <mergeCell ref="U7:W7"/>
    <mergeCell ref="X7:Z7"/>
    <mergeCell ref="AA7:AA8"/>
    <mergeCell ref="AB7:AB8"/>
    <mergeCell ref="AC7:AC8"/>
    <mergeCell ref="AD7:AD8"/>
    <mergeCell ref="AH5:AH6"/>
    <mergeCell ref="AI5:AI6"/>
    <mergeCell ref="A7:A8"/>
    <mergeCell ref="B7:B8"/>
    <mergeCell ref="C7:E7"/>
    <mergeCell ref="F7:H7"/>
    <mergeCell ref="I7:K8"/>
    <mergeCell ref="L7:N7"/>
    <mergeCell ref="O7:Q7"/>
    <mergeCell ref="R7:T7"/>
    <mergeCell ref="AB5:AB6"/>
    <mergeCell ref="AC5:AC6"/>
    <mergeCell ref="AD5:AD6"/>
    <mergeCell ref="AE5:AE6"/>
    <mergeCell ref="AF5:AF6"/>
    <mergeCell ref="AG5:AG6"/>
    <mergeCell ref="L5:N5"/>
    <mergeCell ref="O5:Q5"/>
    <mergeCell ref="R5:T5"/>
    <mergeCell ref="U5:W5"/>
    <mergeCell ref="X5:Z5"/>
    <mergeCell ref="AA5:AA6"/>
    <mergeCell ref="AE3:AE4"/>
    <mergeCell ref="AF3:AF4"/>
    <mergeCell ref="AG3:AG4"/>
    <mergeCell ref="AH3:AH4"/>
    <mergeCell ref="AI3:AI4"/>
    <mergeCell ref="A5:A6"/>
    <mergeCell ref="B5:B6"/>
    <mergeCell ref="C5:E5"/>
    <mergeCell ref="F5:H6"/>
    <mergeCell ref="I5:K5"/>
    <mergeCell ref="U3:W3"/>
    <mergeCell ref="X3:Z3"/>
    <mergeCell ref="AA3:AA4"/>
    <mergeCell ref="AB3:AB4"/>
    <mergeCell ref="AC3:AC4"/>
    <mergeCell ref="AD3:AD4"/>
    <mergeCell ref="U2:W2"/>
    <mergeCell ref="X2:Z2"/>
    <mergeCell ref="A3:A4"/>
    <mergeCell ref="B3:B4"/>
    <mergeCell ref="C3:E4"/>
    <mergeCell ref="F3:H3"/>
    <mergeCell ref="I3:K3"/>
    <mergeCell ref="L3:N3"/>
    <mergeCell ref="O3:Q3"/>
    <mergeCell ref="R3:T3"/>
    <mergeCell ref="C1:N1"/>
    <mergeCell ref="C2:E2"/>
    <mergeCell ref="F2:H2"/>
    <mergeCell ref="I2:K2"/>
    <mergeCell ref="L2:N2"/>
    <mergeCell ref="O2:Q2"/>
    <mergeCell ref="R2:T2"/>
  </mergeCells>
  <phoneticPr fontId="3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F9A5-1BF2-4610-85BD-5E373BA920A8}">
  <dimension ref="A1:AI1639"/>
  <sheetViews>
    <sheetView view="pageLayout" zoomScaleNormal="100" zoomScaleSheetLayoutView="106" workbookViewId="0">
      <selection activeCell="O2" sqref="O2:Q2"/>
    </sheetView>
  </sheetViews>
  <sheetFormatPr defaultColWidth="21.59765625" defaultRowHeight="30" customHeight="1" x14ac:dyDescent="0.25"/>
  <cols>
    <col min="1" max="1" width="4" style="373" customWidth="1"/>
    <col min="2" max="2" width="12.46484375" style="373" customWidth="1"/>
    <col min="3" max="9" width="2.59765625" style="373" customWidth="1"/>
    <col min="10" max="10" width="2.1328125" style="373" customWidth="1"/>
    <col min="11" max="20" width="2.59765625" style="373" customWidth="1"/>
    <col min="21" max="26" width="2.59765625" style="373" hidden="1" customWidth="1"/>
    <col min="27" max="32" width="4" style="373" customWidth="1"/>
    <col min="33" max="33" width="5.46484375" style="373" bestFit="1" customWidth="1"/>
    <col min="34" max="34" width="4" style="373" customWidth="1"/>
    <col min="35" max="16384" width="21.59765625" style="373"/>
  </cols>
  <sheetData>
    <row r="1" spans="1:35" ht="24.75" customHeight="1" thickBot="1" x14ac:dyDescent="0.3">
      <c r="A1" s="368"/>
      <c r="B1" s="369" t="s">
        <v>71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1" t="s">
        <v>146</v>
      </c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</row>
    <row r="2" spans="1:35" ht="25.5" customHeight="1" thickBot="1" x14ac:dyDescent="0.3">
      <c r="A2" s="374"/>
      <c r="B2" s="375" t="s">
        <v>0</v>
      </c>
      <c r="C2" s="376">
        <f>B3</f>
        <v>0</v>
      </c>
      <c r="D2" s="377"/>
      <c r="E2" s="378"/>
      <c r="F2" s="376">
        <f>B5</f>
        <v>0</v>
      </c>
      <c r="G2" s="377"/>
      <c r="H2" s="378"/>
      <c r="I2" s="376">
        <f>B7</f>
        <v>0</v>
      </c>
      <c r="J2" s="377"/>
      <c r="K2" s="378"/>
      <c r="L2" s="376">
        <f>B9</f>
        <v>0</v>
      </c>
      <c r="M2" s="377"/>
      <c r="N2" s="378"/>
      <c r="O2" s="376">
        <f>B11</f>
        <v>0</v>
      </c>
      <c r="P2" s="377"/>
      <c r="Q2" s="378"/>
      <c r="R2" s="376">
        <f>B13</f>
        <v>0</v>
      </c>
      <c r="S2" s="377"/>
      <c r="T2" s="378"/>
      <c r="U2" s="376"/>
      <c r="V2" s="377"/>
      <c r="W2" s="378"/>
      <c r="X2" s="376"/>
      <c r="Y2" s="377"/>
      <c r="Z2" s="378"/>
      <c r="AA2" s="374" t="s">
        <v>72</v>
      </c>
      <c r="AB2" s="379" t="s">
        <v>73</v>
      </c>
      <c r="AC2" s="380" t="s">
        <v>74</v>
      </c>
      <c r="AD2" s="381" t="s">
        <v>75</v>
      </c>
      <c r="AE2" s="382" t="s">
        <v>76</v>
      </c>
      <c r="AF2" s="381" t="s">
        <v>77</v>
      </c>
      <c r="AG2" s="383" t="s">
        <v>78</v>
      </c>
      <c r="AH2" s="384" t="s">
        <v>79</v>
      </c>
    </row>
    <row r="3" spans="1:35" ht="18" customHeight="1" x14ac:dyDescent="0.25">
      <c r="A3" s="385">
        <v>1</v>
      </c>
      <c r="B3" s="386"/>
      <c r="C3" s="387"/>
      <c r="D3" s="388"/>
      <c r="E3" s="389"/>
      <c r="F3" s="390" t="str">
        <f>IF(F4="","",IF(F4=H4,"△",IF(F4&gt;H4,"○","●")))</f>
        <v/>
      </c>
      <c r="G3" s="391"/>
      <c r="H3" s="392"/>
      <c r="I3" s="390" t="str">
        <f>IF(I4="","",IF(I4=K4,"△",IF(I4&gt;K4,"○","●")))</f>
        <v/>
      </c>
      <c r="J3" s="391"/>
      <c r="K3" s="392"/>
      <c r="L3" s="390" t="str">
        <f>IF(L4="","",IF(L4=N4,"△",IF(L4&gt;N4,"○","●")))</f>
        <v/>
      </c>
      <c r="M3" s="391"/>
      <c r="N3" s="392"/>
      <c r="O3" s="390" t="str">
        <f>IF(O4="","",IF(O4=Q4,"△",IF(O4&gt;Q4,"○","●")))</f>
        <v/>
      </c>
      <c r="P3" s="391"/>
      <c r="Q3" s="392"/>
      <c r="R3" s="390" t="str">
        <f>IF(R4="","",IF(R4=T4,"△",IF(R4&gt;T4,"○","●")))</f>
        <v/>
      </c>
      <c r="S3" s="391"/>
      <c r="T3" s="392"/>
      <c r="U3" s="390"/>
      <c r="V3" s="391"/>
      <c r="W3" s="392"/>
      <c r="X3" s="390"/>
      <c r="Y3" s="391"/>
      <c r="Z3" s="392"/>
      <c r="AA3" s="393">
        <f>COUNTIF(C3:Z3,"○")</f>
        <v>0</v>
      </c>
      <c r="AB3" s="394">
        <f>COUNTIF(C3:Z3,"△")</f>
        <v>0</v>
      </c>
      <c r="AC3" s="395">
        <f>COUNTIF(C3:Z3,"●")</f>
        <v>0</v>
      </c>
      <c r="AD3" s="396">
        <f>AA3*3+AB3*1</f>
        <v>0</v>
      </c>
      <c r="AE3" s="397">
        <f>SUM(E3:E18)</f>
        <v>0</v>
      </c>
      <c r="AF3" s="398">
        <f>SUM(C3:C18)</f>
        <v>0</v>
      </c>
      <c r="AG3" s="399">
        <f>AE3-AF3</f>
        <v>0</v>
      </c>
      <c r="AH3" s="400">
        <f>RANK(AI3,AI$3:AI$16)</f>
        <v>1</v>
      </c>
      <c r="AI3" s="401">
        <f>10000*AD3+100*AG3+AE3</f>
        <v>0</v>
      </c>
    </row>
    <row r="4" spans="1:35" ht="18" customHeight="1" x14ac:dyDescent="0.25">
      <c r="A4" s="402"/>
      <c r="B4" s="403"/>
      <c r="C4" s="404"/>
      <c r="D4" s="405"/>
      <c r="E4" s="406"/>
      <c r="F4" s="407"/>
      <c r="G4" s="408" t="s">
        <v>80</v>
      </c>
      <c r="H4" s="409"/>
      <c r="I4" s="407"/>
      <c r="J4" s="408" t="s">
        <v>80</v>
      </c>
      <c r="K4" s="410"/>
      <c r="L4" s="407"/>
      <c r="M4" s="408" t="s">
        <v>80</v>
      </c>
      <c r="N4" s="410"/>
      <c r="O4" s="407"/>
      <c r="P4" s="408" t="s">
        <v>80</v>
      </c>
      <c r="Q4" s="409"/>
      <c r="R4" s="407"/>
      <c r="S4" s="408" t="s">
        <v>80</v>
      </c>
      <c r="T4" s="409"/>
      <c r="U4" s="411"/>
      <c r="V4" s="412"/>
      <c r="W4" s="413"/>
      <c r="X4" s="411"/>
      <c r="Y4" s="412"/>
      <c r="Z4" s="413"/>
      <c r="AA4" s="393"/>
      <c r="AB4" s="394"/>
      <c r="AC4" s="395"/>
      <c r="AD4" s="414"/>
      <c r="AE4" s="415"/>
      <c r="AF4" s="414"/>
      <c r="AG4" s="416"/>
      <c r="AH4" s="414"/>
      <c r="AI4" s="401"/>
    </row>
    <row r="5" spans="1:35" ht="18" customHeight="1" x14ac:dyDescent="0.25">
      <c r="A5" s="385">
        <v>2</v>
      </c>
      <c r="B5" s="386"/>
      <c r="C5" s="390" t="str">
        <f>IF(C6="","",IF(C6=E6,"△",IF(C6&gt;E6,"○","●")))</f>
        <v/>
      </c>
      <c r="D5" s="391"/>
      <c r="E5" s="392"/>
      <c r="F5" s="387"/>
      <c r="G5" s="388"/>
      <c r="H5" s="389"/>
      <c r="I5" s="390" t="str">
        <f>IF(I6="","",IF(I6=K6,"△",IF(I6&gt;K6,"○","●")))</f>
        <v/>
      </c>
      <c r="J5" s="391"/>
      <c r="K5" s="392"/>
      <c r="L5" s="390" t="str">
        <f>IF(L6="","",IF(L6=N6,"△",IF(L6&gt;N6,"○","●")))</f>
        <v/>
      </c>
      <c r="M5" s="391"/>
      <c r="N5" s="392"/>
      <c r="O5" s="390" t="str">
        <f>IF(O6="","",IF(O6=Q6,"△",IF(O6&gt;Q6,"○","●")))</f>
        <v/>
      </c>
      <c r="P5" s="391"/>
      <c r="Q5" s="392"/>
      <c r="R5" s="390" t="str">
        <f>IF(R6="","",IF(R6=T6,"△",IF(R6&gt;T6,"○","●")))</f>
        <v/>
      </c>
      <c r="S5" s="391"/>
      <c r="T5" s="392"/>
      <c r="U5" s="390"/>
      <c r="V5" s="391"/>
      <c r="W5" s="392"/>
      <c r="X5" s="390"/>
      <c r="Y5" s="391"/>
      <c r="Z5" s="392"/>
      <c r="AA5" s="393">
        <f>COUNTIF(C5:Z5,"○")</f>
        <v>0</v>
      </c>
      <c r="AB5" s="394">
        <f>COUNTIF(C5:Z5,"△")</f>
        <v>0</v>
      </c>
      <c r="AC5" s="395">
        <f>COUNTIF(C5:Z5,"●")</f>
        <v>0</v>
      </c>
      <c r="AD5" s="396">
        <f>AA5*3+AB5*1</f>
        <v>0</v>
      </c>
      <c r="AE5" s="397">
        <f>SUM(H3:H18)</f>
        <v>0</v>
      </c>
      <c r="AF5" s="398">
        <f>SUM(F3:F18)</f>
        <v>0</v>
      </c>
      <c r="AG5" s="399">
        <f>AE5-AF5</f>
        <v>0</v>
      </c>
      <c r="AH5" s="396">
        <f>RANK(AI5,AI$3:AI$16)</f>
        <v>1</v>
      </c>
      <c r="AI5" s="401">
        <f>10000*AD5+100*AG5+AE5</f>
        <v>0</v>
      </c>
    </row>
    <row r="6" spans="1:35" ht="18" customHeight="1" x14ac:dyDescent="0.25">
      <c r="A6" s="402"/>
      <c r="B6" s="403"/>
      <c r="C6" s="417" t="str">
        <f>IF(F3="","",H4)</f>
        <v/>
      </c>
      <c r="D6" s="412" t="s">
        <v>80</v>
      </c>
      <c r="E6" s="418" t="str">
        <f>IF(F3="","",F4)</f>
        <v/>
      </c>
      <c r="F6" s="404"/>
      <c r="G6" s="405"/>
      <c r="H6" s="406"/>
      <c r="I6" s="407"/>
      <c r="J6" s="408" t="s">
        <v>80</v>
      </c>
      <c r="K6" s="410"/>
      <c r="L6" s="407"/>
      <c r="M6" s="408" t="s">
        <v>80</v>
      </c>
      <c r="N6" s="410"/>
      <c r="O6" s="407"/>
      <c r="P6" s="408" t="s">
        <v>80</v>
      </c>
      <c r="Q6" s="409"/>
      <c r="R6" s="407"/>
      <c r="S6" s="408" t="s">
        <v>80</v>
      </c>
      <c r="T6" s="409"/>
      <c r="U6" s="411"/>
      <c r="V6" s="412"/>
      <c r="W6" s="413"/>
      <c r="X6" s="411"/>
      <c r="Y6" s="412"/>
      <c r="Z6" s="413"/>
      <c r="AA6" s="393"/>
      <c r="AB6" s="394"/>
      <c r="AC6" s="395"/>
      <c r="AD6" s="414"/>
      <c r="AE6" s="415"/>
      <c r="AF6" s="414"/>
      <c r="AG6" s="416"/>
      <c r="AH6" s="414"/>
      <c r="AI6" s="401"/>
    </row>
    <row r="7" spans="1:35" ht="18" customHeight="1" x14ac:dyDescent="0.25">
      <c r="A7" s="385">
        <v>3</v>
      </c>
      <c r="B7" s="386"/>
      <c r="C7" s="390" t="str">
        <f>IF(C8="","",IF(C8=E8,"△",IF(C8&gt;E8,"○","●")))</f>
        <v/>
      </c>
      <c r="D7" s="391"/>
      <c r="E7" s="392"/>
      <c r="F7" s="390" t="str">
        <f>IF(F8="","",IF(F8=H8,"△",IF(F8&gt;H8,"○","●")))</f>
        <v/>
      </c>
      <c r="G7" s="391"/>
      <c r="H7" s="392"/>
      <c r="I7" s="387"/>
      <c r="J7" s="388"/>
      <c r="K7" s="389"/>
      <c r="L7" s="390" t="str">
        <f>IF(L8="","",IF(L8=N8,"△",IF(L8&gt;N8,"○","●")))</f>
        <v/>
      </c>
      <c r="M7" s="391"/>
      <c r="N7" s="392"/>
      <c r="O7" s="390" t="str">
        <f>IF(O8="","",IF(O8=Q8,"△",IF(O8&gt;Q8,"○","●")))</f>
        <v/>
      </c>
      <c r="P7" s="391"/>
      <c r="Q7" s="392"/>
      <c r="R7" s="390" t="str">
        <f>IF(R8="","",IF(R8=T8,"△",IF(R8&gt;T8,"○","●")))</f>
        <v/>
      </c>
      <c r="S7" s="391"/>
      <c r="T7" s="392"/>
      <c r="U7" s="390"/>
      <c r="V7" s="391"/>
      <c r="W7" s="392"/>
      <c r="X7" s="390"/>
      <c r="Y7" s="391"/>
      <c r="Z7" s="392"/>
      <c r="AA7" s="393">
        <f>COUNTIF(C7:Z7,"○")</f>
        <v>0</v>
      </c>
      <c r="AB7" s="394">
        <f>COUNTIF(C7:Z7,"△")</f>
        <v>0</v>
      </c>
      <c r="AC7" s="395">
        <f>COUNTIF(C7:Z7,"●")</f>
        <v>0</v>
      </c>
      <c r="AD7" s="396">
        <f>AA7*3+AB7*1</f>
        <v>0</v>
      </c>
      <c r="AE7" s="397">
        <f>SUM(K3:K18)</f>
        <v>0</v>
      </c>
      <c r="AF7" s="398">
        <f>SUM(I3:I18)</f>
        <v>0</v>
      </c>
      <c r="AG7" s="399">
        <f>AE7-AF7</f>
        <v>0</v>
      </c>
      <c r="AH7" s="396">
        <f>RANK(AI7,AI$3:AI$16)</f>
        <v>1</v>
      </c>
      <c r="AI7" s="401">
        <f>10000*AD7+100*AG7+AE7</f>
        <v>0</v>
      </c>
    </row>
    <row r="8" spans="1:35" ht="18" customHeight="1" x14ac:dyDescent="0.25">
      <c r="A8" s="402"/>
      <c r="B8" s="403"/>
      <c r="C8" s="417" t="str">
        <f>IF(I3="","",K4)</f>
        <v/>
      </c>
      <c r="D8" s="412" t="s">
        <v>80</v>
      </c>
      <c r="E8" s="418" t="str">
        <f>IF(I3="","",I4)</f>
        <v/>
      </c>
      <c r="F8" s="417" t="str">
        <f>IF(I5="","",K6)</f>
        <v/>
      </c>
      <c r="G8" s="412" t="s">
        <v>80</v>
      </c>
      <c r="H8" s="418" t="str">
        <f>IF(I5="","",I6)</f>
        <v/>
      </c>
      <c r="I8" s="404"/>
      <c r="J8" s="405"/>
      <c r="K8" s="406"/>
      <c r="L8" s="407"/>
      <c r="M8" s="408" t="s">
        <v>80</v>
      </c>
      <c r="N8" s="410"/>
      <c r="O8" s="407"/>
      <c r="P8" s="408" t="s">
        <v>80</v>
      </c>
      <c r="Q8" s="409"/>
      <c r="R8" s="407"/>
      <c r="S8" s="408" t="s">
        <v>80</v>
      </c>
      <c r="T8" s="409"/>
      <c r="U8" s="411"/>
      <c r="V8" s="412"/>
      <c r="W8" s="413"/>
      <c r="X8" s="411"/>
      <c r="Y8" s="412"/>
      <c r="Z8" s="413"/>
      <c r="AA8" s="393"/>
      <c r="AB8" s="394"/>
      <c r="AC8" s="395"/>
      <c r="AD8" s="414"/>
      <c r="AE8" s="415"/>
      <c r="AF8" s="414"/>
      <c r="AG8" s="416"/>
      <c r="AH8" s="414"/>
      <c r="AI8" s="401"/>
    </row>
    <row r="9" spans="1:35" ht="18" customHeight="1" x14ac:dyDescent="0.25">
      <c r="A9" s="385">
        <v>4</v>
      </c>
      <c r="B9" s="386"/>
      <c r="C9" s="390" t="str">
        <f>IF(C10="","",IF(C10=E10,"△",IF(C10&gt;E10,"○","●")))</f>
        <v/>
      </c>
      <c r="D9" s="391"/>
      <c r="E9" s="392"/>
      <c r="F9" s="390" t="str">
        <f>IF(F10="","",IF(F10=H10,"△",IF(F10&gt;H10,"○","●")))</f>
        <v/>
      </c>
      <c r="G9" s="391"/>
      <c r="H9" s="392"/>
      <c r="I9" s="390" t="str">
        <f>IF(I10="","",IF(I10=K10,"△",IF(I10&gt;K10,"○","●")))</f>
        <v/>
      </c>
      <c r="J9" s="391"/>
      <c r="K9" s="392"/>
      <c r="L9" s="387"/>
      <c r="M9" s="388"/>
      <c r="N9" s="389"/>
      <c r="O9" s="390" t="str">
        <f>IF(AND(O10="",O10=Q10),"",IF(O10&gt;Q10,"○",IF(O10&lt;Q10,"●",IF(AND(O10&gt;=0,O10=Q10),"△"))))</f>
        <v/>
      </c>
      <c r="P9" s="391"/>
      <c r="Q9" s="392"/>
      <c r="R9" s="390" t="str">
        <f>IF(AND(R10="",R10=T10),"",IF(R10&gt;T10,"○",IF(R10&lt;T10,"●",IF(AND(R10&gt;=0,R10=T10),"△"))))</f>
        <v/>
      </c>
      <c r="S9" s="391"/>
      <c r="T9" s="392"/>
      <c r="U9" s="390"/>
      <c r="V9" s="391"/>
      <c r="W9" s="392"/>
      <c r="X9" s="390"/>
      <c r="Y9" s="391"/>
      <c r="Z9" s="392"/>
      <c r="AA9" s="393">
        <f>COUNTIF(C9:Z9,"○")</f>
        <v>0</v>
      </c>
      <c r="AB9" s="394">
        <f>COUNTIF(C9:Z9,"△")</f>
        <v>0</v>
      </c>
      <c r="AC9" s="395">
        <f>COUNTIF(C9:Z9,"●")</f>
        <v>0</v>
      </c>
      <c r="AD9" s="396">
        <f>AA9*3+AB9*1</f>
        <v>0</v>
      </c>
      <c r="AE9" s="398">
        <f>SUM(N3:N18)</f>
        <v>0</v>
      </c>
      <c r="AF9" s="398">
        <f>SUM(L3:L18)</f>
        <v>0</v>
      </c>
      <c r="AG9" s="399">
        <f>AE9-AF9</f>
        <v>0</v>
      </c>
      <c r="AH9" s="396">
        <f>RANK(AI9,AI$3:AI$16)</f>
        <v>1</v>
      </c>
      <c r="AI9" s="401">
        <f>10000*AD9+100*AG9+AE9</f>
        <v>0</v>
      </c>
    </row>
    <row r="10" spans="1:35" ht="18" customHeight="1" x14ac:dyDescent="0.25">
      <c r="A10" s="402"/>
      <c r="B10" s="403"/>
      <c r="C10" s="417" t="str">
        <f>IF(L3="","",N4)</f>
        <v/>
      </c>
      <c r="D10" s="412" t="s">
        <v>80</v>
      </c>
      <c r="E10" s="418" t="str">
        <f>IF(L3="","",L4)</f>
        <v/>
      </c>
      <c r="F10" s="417" t="str">
        <f>IF(L5="","",N6)</f>
        <v/>
      </c>
      <c r="G10" s="412" t="s">
        <v>80</v>
      </c>
      <c r="H10" s="418" t="str">
        <f>IF(L5="","",L6)</f>
        <v/>
      </c>
      <c r="I10" s="417" t="str">
        <f>IF(L7="","",N8)</f>
        <v/>
      </c>
      <c r="J10" s="412" t="s">
        <v>80</v>
      </c>
      <c r="K10" s="418" t="str">
        <f>IF(L7="","",L8)</f>
        <v/>
      </c>
      <c r="L10" s="404"/>
      <c r="M10" s="405"/>
      <c r="N10" s="406"/>
      <c r="O10" s="407"/>
      <c r="P10" s="408" t="s">
        <v>80</v>
      </c>
      <c r="Q10" s="409"/>
      <c r="R10" s="407"/>
      <c r="S10" s="408" t="s">
        <v>80</v>
      </c>
      <c r="T10" s="409"/>
      <c r="U10" s="411"/>
      <c r="V10" s="412"/>
      <c r="W10" s="413"/>
      <c r="X10" s="411"/>
      <c r="Y10" s="412"/>
      <c r="Z10" s="413"/>
      <c r="AA10" s="393"/>
      <c r="AB10" s="394"/>
      <c r="AC10" s="395"/>
      <c r="AD10" s="414"/>
      <c r="AE10" s="419"/>
      <c r="AF10" s="414"/>
      <c r="AG10" s="416"/>
      <c r="AH10" s="414"/>
      <c r="AI10" s="401"/>
    </row>
    <row r="11" spans="1:35" ht="18" customHeight="1" x14ac:dyDescent="0.25">
      <c r="A11" s="385">
        <v>5</v>
      </c>
      <c r="B11" s="386"/>
      <c r="C11" s="390" t="str">
        <f>IF(C12="","",IF(C12=E12,"△",IF(C12&gt;E12,"○","●")))</f>
        <v/>
      </c>
      <c r="D11" s="391"/>
      <c r="E11" s="392"/>
      <c r="F11" s="390" t="str">
        <f>IF(F12="","",IF(F12=H12,"△",IF(F12&gt;H12,"○","●")))</f>
        <v/>
      </c>
      <c r="G11" s="391"/>
      <c r="H11" s="392"/>
      <c r="I11" s="390" t="str">
        <f>IF(I12="","",IF(I12=K12,"△",IF(I12&gt;K12,"○","●")))</f>
        <v/>
      </c>
      <c r="J11" s="391"/>
      <c r="K11" s="392"/>
      <c r="L11" s="390" t="str">
        <f>IF(L12="","",IF(L12=N12,"△",IF(L12&gt;N12,"○","●")))</f>
        <v/>
      </c>
      <c r="M11" s="391"/>
      <c r="N11" s="392"/>
      <c r="O11" s="387"/>
      <c r="P11" s="388"/>
      <c r="Q11" s="389"/>
      <c r="R11" s="390" t="str">
        <f>IF(AND(R12="",R12=T12),"",IF(R12&gt;T12,"○",IF(R12&lt;T12,"●",IF(AND(R12&gt;=0,R12=T12),"△"))))</f>
        <v/>
      </c>
      <c r="S11" s="391"/>
      <c r="T11" s="392"/>
      <c r="U11" s="390"/>
      <c r="V11" s="391"/>
      <c r="W11" s="392"/>
      <c r="X11" s="390"/>
      <c r="Y11" s="391"/>
      <c r="Z11" s="392"/>
      <c r="AA11" s="393">
        <f>COUNTIF(C11:Z11,"○")</f>
        <v>0</v>
      </c>
      <c r="AB11" s="394">
        <f>COUNTIF(C11:Z11,"△")</f>
        <v>0</v>
      </c>
      <c r="AC11" s="395">
        <f>COUNTIF(C11:Z11,"●")</f>
        <v>0</v>
      </c>
      <c r="AD11" s="396">
        <f>AA11*3+AB11*1</f>
        <v>0</v>
      </c>
      <c r="AE11" s="398">
        <f>SUM(Q3:Q18)</f>
        <v>0</v>
      </c>
      <c r="AF11" s="398">
        <f>SUM(O3:O18)</f>
        <v>0</v>
      </c>
      <c r="AG11" s="399">
        <f>AE11-AF11</f>
        <v>0</v>
      </c>
      <c r="AH11" s="396">
        <f>RANK(AI11,AI$3:AI$16)</f>
        <v>1</v>
      </c>
      <c r="AI11" s="401">
        <f>10000*AD11+100*AG11+AE11</f>
        <v>0</v>
      </c>
    </row>
    <row r="12" spans="1:35" ht="18" customHeight="1" x14ac:dyDescent="0.25">
      <c r="A12" s="402"/>
      <c r="B12" s="403"/>
      <c r="C12" s="417" t="str">
        <f>IF(O3="","",Q4)</f>
        <v/>
      </c>
      <c r="D12" s="412" t="s">
        <v>80</v>
      </c>
      <c r="E12" s="418" t="str">
        <f>IF(O3="","",O4)</f>
        <v/>
      </c>
      <c r="F12" s="417" t="str">
        <f>IF(O5="","",Q6)</f>
        <v/>
      </c>
      <c r="G12" s="412" t="s">
        <v>80</v>
      </c>
      <c r="H12" s="418" t="str">
        <f>IF(O5="","",O6)</f>
        <v/>
      </c>
      <c r="I12" s="417" t="str">
        <f>IF(O7="","",Q8)</f>
        <v/>
      </c>
      <c r="J12" s="412" t="s">
        <v>80</v>
      </c>
      <c r="K12" s="418" t="str">
        <f>IF(O7="","",O8)</f>
        <v/>
      </c>
      <c r="L12" s="417" t="str">
        <f>IF(O9="","",Q10)</f>
        <v/>
      </c>
      <c r="M12" s="412" t="s">
        <v>80</v>
      </c>
      <c r="N12" s="418" t="str">
        <f>IF(O9="","",O10)</f>
        <v/>
      </c>
      <c r="O12" s="404"/>
      <c r="P12" s="405"/>
      <c r="Q12" s="406"/>
      <c r="R12" s="407"/>
      <c r="S12" s="408" t="s">
        <v>80</v>
      </c>
      <c r="T12" s="409"/>
      <c r="U12" s="411"/>
      <c r="V12" s="412"/>
      <c r="W12" s="413"/>
      <c r="X12" s="411"/>
      <c r="Y12" s="412"/>
      <c r="Z12" s="413"/>
      <c r="AA12" s="393"/>
      <c r="AB12" s="394"/>
      <c r="AC12" s="395"/>
      <c r="AD12" s="414"/>
      <c r="AE12" s="419"/>
      <c r="AF12" s="414"/>
      <c r="AG12" s="416"/>
      <c r="AH12" s="414"/>
      <c r="AI12" s="401"/>
    </row>
    <row r="13" spans="1:35" ht="18" customHeight="1" x14ac:dyDescent="0.25">
      <c r="A13" s="385">
        <v>6</v>
      </c>
      <c r="B13" s="386"/>
      <c r="C13" s="390" t="str">
        <f>IF(C14="","",IF(C14=E14,"△",IF(C14&gt;E14,"○","●")))</f>
        <v/>
      </c>
      <c r="D13" s="391"/>
      <c r="E13" s="392"/>
      <c r="F13" s="390" t="str">
        <f>IF(F14="","",IF(F14=H14,"△",IF(F14&gt;H14,"○","●")))</f>
        <v/>
      </c>
      <c r="G13" s="391"/>
      <c r="H13" s="392"/>
      <c r="I13" s="390" t="str">
        <f>IF(I14="","",IF(I14=K14,"△",IF(I14&gt;K14,"○","●")))</f>
        <v/>
      </c>
      <c r="J13" s="391"/>
      <c r="K13" s="392"/>
      <c r="L13" s="390" t="str">
        <f>IF(L14="","",IF(L14=N14,"△",IF(L14&gt;N14,"○","●")))</f>
        <v/>
      </c>
      <c r="M13" s="391"/>
      <c r="N13" s="392"/>
      <c r="O13" s="390" t="str">
        <f>IF(O14="","",IF(O14=Q14,"△",IF(O14&gt;Q14,"○","●")))</f>
        <v/>
      </c>
      <c r="P13" s="391"/>
      <c r="Q13" s="392"/>
      <c r="R13" s="387"/>
      <c r="S13" s="388"/>
      <c r="T13" s="389"/>
      <c r="U13" s="390"/>
      <c r="V13" s="391"/>
      <c r="W13" s="392"/>
      <c r="X13" s="390"/>
      <c r="Y13" s="391"/>
      <c r="Z13" s="392"/>
      <c r="AA13" s="393">
        <f>COUNTIF(C13:Z13,"○")</f>
        <v>0</v>
      </c>
      <c r="AB13" s="394">
        <f>COUNTIF(C13:Z13,"△")</f>
        <v>0</v>
      </c>
      <c r="AC13" s="395">
        <f>COUNTIF(C13:Z13,"●")</f>
        <v>0</v>
      </c>
      <c r="AD13" s="396">
        <f>AA13*3+AB13*1</f>
        <v>0</v>
      </c>
      <c r="AE13" s="398">
        <f>SUM(T3:T18)</f>
        <v>0</v>
      </c>
      <c r="AF13" s="398">
        <f>SUM(R3:R18)</f>
        <v>0</v>
      </c>
      <c r="AG13" s="399">
        <f>AE13-AF13</f>
        <v>0</v>
      </c>
      <c r="AH13" s="396">
        <f>RANK(AI13,AI$3:AI$16)</f>
        <v>1</v>
      </c>
      <c r="AI13" s="401">
        <f>10000*AD13+100*AG13+AE13</f>
        <v>0</v>
      </c>
    </row>
    <row r="14" spans="1:35" ht="18" customHeight="1" x14ac:dyDescent="0.25">
      <c r="A14" s="402"/>
      <c r="B14" s="403"/>
      <c r="C14" s="417" t="str">
        <f>IF(R3="","",T4)</f>
        <v/>
      </c>
      <c r="D14" s="412" t="s">
        <v>80</v>
      </c>
      <c r="E14" s="418" t="str">
        <f>IF(R3="","",R4)</f>
        <v/>
      </c>
      <c r="F14" s="417" t="str">
        <f>IF(R5="","",T6)</f>
        <v/>
      </c>
      <c r="G14" s="412" t="s">
        <v>80</v>
      </c>
      <c r="H14" s="418" t="str">
        <f>IF(R5="","",R6)</f>
        <v/>
      </c>
      <c r="I14" s="417" t="str">
        <f>IF(R7="","",T8)</f>
        <v/>
      </c>
      <c r="J14" s="412" t="s">
        <v>80</v>
      </c>
      <c r="K14" s="418" t="str">
        <f>IF(R7="","",R8)</f>
        <v/>
      </c>
      <c r="L14" s="417" t="str">
        <f>IF(R9="","",T10)</f>
        <v/>
      </c>
      <c r="M14" s="412" t="s">
        <v>80</v>
      </c>
      <c r="N14" s="418" t="str">
        <f>IF(R9="","",R10)</f>
        <v/>
      </c>
      <c r="O14" s="417" t="str">
        <f>IF(R11="","",T12)</f>
        <v/>
      </c>
      <c r="P14" s="412" t="s">
        <v>80</v>
      </c>
      <c r="Q14" s="418" t="str">
        <f>IF(R11="","",R12)</f>
        <v/>
      </c>
      <c r="R14" s="404"/>
      <c r="S14" s="405"/>
      <c r="T14" s="406"/>
      <c r="U14" s="411"/>
      <c r="V14" s="412"/>
      <c r="W14" s="413"/>
      <c r="X14" s="411"/>
      <c r="Y14" s="412"/>
      <c r="Z14" s="413"/>
      <c r="AA14" s="393"/>
      <c r="AB14" s="394"/>
      <c r="AC14" s="395"/>
      <c r="AD14" s="414"/>
      <c r="AE14" s="419"/>
      <c r="AF14" s="414"/>
      <c r="AG14" s="416"/>
      <c r="AH14" s="414"/>
      <c r="AI14" s="401"/>
    </row>
    <row r="15" spans="1:35" ht="18" hidden="1" customHeight="1" x14ac:dyDescent="0.25">
      <c r="A15" s="385">
        <v>7</v>
      </c>
      <c r="B15" s="386"/>
      <c r="C15" s="390"/>
      <c r="D15" s="391"/>
      <c r="E15" s="392"/>
      <c r="F15" s="390"/>
      <c r="G15" s="391"/>
      <c r="H15" s="392"/>
      <c r="I15" s="390"/>
      <c r="J15" s="391"/>
      <c r="K15" s="392"/>
      <c r="L15" s="390"/>
      <c r="M15" s="391"/>
      <c r="N15" s="392"/>
      <c r="O15" s="390"/>
      <c r="P15" s="391"/>
      <c r="Q15" s="392"/>
      <c r="R15" s="390"/>
      <c r="S15" s="391"/>
      <c r="T15" s="392"/>
      <c r="U15" s="387"/>
      <c r="V15" s="388"/>
      <c r="W15" s="389"/>
      <c r="X15" s="390"/>
      <c r="Y15" s="391"/>
      <c r="Z15" s="392"/>
      <c r="AA15" s="393"/>
      <c r="AB15" s="394"/>
      <c r="AC15" s="395"/>
      <c r="AD15" s="396"/>
      <c r="AE15" s="398"/>
      <c r="AF15" s="398"/>
      <c r="AG15" s="399"/>
      <c r="AH15" s="396"/>
      <c r="AI15" s="401">
        <f>10000*AD15+100*AG15+AE15</f>
        <v>0</v>
      </c>
    </row>
    <row r="16" spans="1:35" ht="18" hidden="1" customHeight="1" thickBot="1" x14ac:dyDescent="0.3">
      <c r="A16" s="420"/>
      <c r="B16" s="421"/>
      <c r="C16" s="422"/>
      <c r="D16" s="423"/>
      <c r="E16" s="424"/>
      <c r="F16" s="422"/>
      <c r="G16" s="423"/>
      <c r="H16" s="424"/>
      <c r="I16" s="422"/>
      <c r="J16" s="423"/>
      <c r="K16" s="424"/>
      <c r="L16" s="422"/>
      <c r="M16" s="423"/>
      <c r="N16" s="424"/>
      <c r="O16" s="422"/>
      <c r="P16" s="423"/>
      <c r="Q16" s="424"/>
      <c r="R16" s="422"/>
      <c r="S16" s="423"/>
      <c r="T16" s="424"/>
      <c r="U16" s="425"/>
      <c r="V16" s="426"/>
      <c r="W16" s="427"/>
      <c r="X16" s="428"/>
      <c r="Y16" s="423"/>
      <c r="Z16" s="429"/>
      <c r="AA16" s="430"/>
      <c r="AB16" s="431"/>
      <c r="AC16" s="432"/>
      <c r="AD16" s="433"/>
      <c r="AE16" s="434"/>
      <c r="AF16" s="433"/>
      <c r="AG16" s="435"/>
      <c r="AH16" s="433"/>
      <c r="AI16" s="401"/>
    </row>
    <row r="17" spans="1:35" ht="18" hidden="1" customHeight="1" x14ac:dyDescent="0.25">
      <c r="A17" s="436">
        <v>8</v>
      </c>
      <c r="B17" s="437"/>
      <c r="C17" s="438" t="str">
        <f>IF(C18="","",IF(C18=E18,"△",IF(C18&gt;E18,"○","●")))</f>
        <v/>
      </c>
      <c r="D17" s="439"/>
      <c r="E17" s="440"/>
      <c r="F17" s="438" t="str">
        <f>IF(F18="","",IF(F18=H18,"△",IF(F18&gt;H18,"○","●")))</f>
        <v/>
      </c>
      <c r="G17" s="439"/>
      <c r="H17" s="440"/>
      <c r="I17" s="438" t="str">
        <f>IF(I18="","",IF(I18=K18,"△",IF(I18&gt;K18,"○","●")))</f>
        <v/>
      </c>
      <c r="J17" s="439"/>
      <c r="K17" s="440"/>
      <c r="L17" s="438" t="str">
        <f>IF(L18="","",IF(L18=N18,"△",IF(L18&gt;N18,"○","●")))</f>
        <v/>
      </c>
      <c r="M17" s="439"/>
      <c r="N17" s="440"/>
      <c r="O17" s="438" t="str">
        <f>IF(O18="","",IF(O18=Q18,"△",IF(O18&gt;Q18,"○","●")))</f>
        <v/>
      </c>
      <c r="P17" s="439"/>
      <c r="Q17" s="440"/>
      <c r="R17" s="438" t="str">
        <f>IF(R18="","",IF(R18=T18,"△",IF(R18&gt;T18,"○","●")))</f>
        <v/>
      </c>
      <c r="S17" s="439"/>
      <c r="T17" s="440"/>
      <c r="U17" s="438" t="str">
        <f>IF(U18="","",IF(U18=W18,"△",IF(U18&gt;W18,"○","●")))</f>
        <v/>
      </c>
      <c r="V17" s="439"/>
      <c r="W17" s="440"/>
      <c r="X17" s="438"/>
      <c r="Y17" s="439"/>
      <c r="Z17" s="440"/>
      <c r="AA17" s="402"/>
      <c r="AB17" s="441"/>
      <c r="AC17" s="442"/>
      <c r="AD17" s="443"/>
      <c r="AE17" s="444"/>
      <c r="AF17" s="444"/>
      <c r="AG17" s="445"/>
      <c r="AH17" s="443"/>
      <c r="AI17" s="401">
        <f>10000*AD17+100*AG17+AE17</f>
        <v>0</v>
      </c>
    </row>
    <row r="18" spans="1:35" ht="18" hidden="1" customHeight="1" x14ac:dyDescent="0.25">
      <c r="A18" s="402"/>
      <c r="B18" s="403"/>
      <c r="C18" s="417"/>
      <c r="D18" s="412"/>
      <c r="E18" s="418"/>
      <c r="F18" s="417"/>
      <c r="G18" s="412"/>
      <c r="H18" s="418"/>
      <c r="I18" s="417"/>
      <c r="J18" s="412"/>
      <c r="K18" s="418"/>
      <c r="L18" s="417"/>
      <c r="M18" s="412"/>
      <c r="N18" s="418"/>
      <c r="O18" s="417"/>
      <c r="P18" s="412"/>
      <c r="Q18" s="418"/>
      <c r="R18" s="417"/>
      <c r="S18" s="412"/>
      <c r="T18" s="418"/>
      <c r="U18" s="417"/>
      <c r="V18" s="412"/>
      <c r="W18" s="418"/>
      <c r="X18" s="446"/>
      <c r="Y18" s="447"/>
      <c r="Z18" s="448"/>
      <c r="AA18" s="393"/>
      <c r="AB18" s="394"/>
      <c r="AC18" s="395"/>
      <c r="AD18" s="414"/>
      <c r="AE18" s="419"/>
      <c r="AF18" s="414"/>
      <c r="AG18" s="416"/>
      <c r="AH18" s="414"/>
      <c r="AI18" s="401"/>
    </row>
    <row r="19" spans="1:35" ht="24.75" customHeight="1" x14ac:dyDescent="0.25">
      <c r="A19" s="449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50">
        <f>SUM(AE3:AE16)</f>
        <v>0</v>
      </c>
      <c r="AF19" s="450">
        <f>SUM(AF3:AF16)</f>
        <v>0</v>
      </c>
      <c r="AG19" s="450">
        <f>SUM(AG3:AG16)</f>
        <v>0</v>
      </c>
    </row>
    <row r="20" spans="1:35" ht="30" customHeight="1" x14ac:dyDescent="0.25">
      <c r="A20" s="449"/>
      <c r="B20" s="451" t="s">
        <v>145</v>
      </c>
      <c r="C20" s="451"/>
      <c r="D20" s="451"/>
      <c r="E20" s="451"/>
      <c r="F20" s="451"/>
      <c r="G20" s="451"/>
      <c r="H20" s="451"/>
      <c r="I20" s="451"/>
      <c r="J20" s="451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</row>
    <row r="21" spans="1:35" ht="30" customHeight="1" x14ac:dyDescent="0.25">
      <c r="A21" s="449"/>
      <c r="B21" s="368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</row>
    <row r="22" spans="1:35" ht="30" customHeight="1" x14ac:dyDescent="0.25">
      <c r="A22" s="449"/>
      <c r="B22" s="368"/>
      <c r="C22" s="449"/>
      <c r="D22" s="449"/>
      <c r="E22" s="449"/>
      <c r="F22" s="449"/>
      <c r="G22" s="43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</row>
    <row r="23" spans="1:35" ht="30" customHeight="1" x14ac:dyDescent="0.25">
      <c r="A23" s="449"/>
      <c r="B23" s="368"/>
      <c r="C23" s="449"/>
      <c r="D23" s="449"/>
      <c r="E23" s="449"/>
      <c r="F23" s="449"/>
      <c r="G23" s="43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</row>
    <row r="24" spans="1:35" ht="24.75" customHeight="1" x14ac:dyDescent="0.25">
      <c r="B24" s="368"/>
    </row>
    <row r="25" spans="1:35" ht="24.75" customHeight="1" x14ac:dyDescent="0.25">
      <c r="J25" s="452"/>
    </row>
    <row r="26" spans="1:35" ht="24.75" customHeight="1" x14ac:dyDescent="0.25">
      <c r="J26" s="452"/>
    </row>
    <row r="27" spans="1:35" ht="24.75" customHeight="1" x14ac:dyDescent="0.25">
      <c r="J27" s="452"/>
      <c r="N27" s="452"/>
    </row>
    <row r="28" spans="1:35" ht="24.75" customHeight="1" x14ac:dyDescent="0.25">
      <c r="J28" s="452"/>
      <c r="N28" s="452"/>
    </row>
    <row r="29" spans="1:35" ht="24.75" customHeight="1" x14ac:dyDescent="0.25"/>
    <row r="30" spans="1:35" ht="24.75" customHeight="1" x14ac:dyDescent="0.25"/>
    <row r="31" spans="1:35" ht="24.75" customHeight="1" x14ac:dyDescent="0.25"/>
    <row r="32" spans="1:35" ht="24.75" customHeight="1" x14ac:dyDescent="0.25"/>
    <row r="33" ht="24.75" customHeight="1" x14ac:dyDescent="0.25"/>
    <row r="34" ht="24.75" customHeight="1" x14ac:dyDescent="0.25"/>
    <row r="35" ht="24.75" customHeight="1" x14ac:dyDescent="0.25"/>
    <row r="36" ht="24.75" customHeight="1" x14ac:dyDescent="0.25"/>
    <row r="37" ht="24.75" customHeight="1" x14ac:dyDescent="0.25"/>
    <row r="38" ht="24.75" customHeight="1" x14ac:dyDescent="0.25"/>
    <row r="39" ht="24.75" customHeight="1" x14ac:dyDescent="0.25"/>
    <row r="40" ht="24.75" customHeight="1" x14ac:dyDescent="0.25"/>
    <row r="41" ht="24.75" customHeight="1" x14ac:dyDescent="0.25"/>
    <row r="42" ht="24.75" customHeight="1" x14ac:dyDescent="0.25"/>
    <row r="43" ht="24.75" customHeight="1" x14ac:dyDescent="0.25"/>
    <row r="44" ht="24.75" customHeight="1" x14ac:dyDescent="0.25"/>
    <row r="45" ht="24.75" customHeight="1" x14ac:dyDescent="0.25"/>
    <row r="46" ht="24.75" customHeight="1" x14ac:dyDescent="0.25"/>
    <row r="47" ht="24.75" customHeight="1" x14ac:dyDescent="0.25"/>
    <row r="48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24.75" customHeight="1" x14ac:dyDescent="0.25"/>
    <row r="53" ht="24.75" customHeight="1" x14ac:dyDescent="0.25"/>
    <row r="54" ht="24.75" customHeight="1" x14ac:dyDescent="0.25"/>
    <row r="55" ht="24.75" customHeight="1" x14ac:dyDescent="0.25"/>
    <row r="56" ht="24.75" customHeight="1" x14ac:dyDescent="0.25"/>
    <row r="57" ht="24.75" customHeight="1" x14ac:dyDescent="0.25"/>
    <row r="58" ht="24.75" customHeight="1" x14ac:dyDescent="0.25"/>
    <row r="59" ht="24.75" customHeight="1" x14ac:dyDescent="0.25"/>
    <row r="60" ht="24.75" customHeight="1" x14ac:dyDescent="0.25"/>
    <row r="61" ht="24.75" customHeight="1" x14ac:dyDescent="0.25"/>
    <row r="62" ht="24.75" customHeight="1" x14ac:dyDescent="0.25"/>
    <row r="63" ht="24.75" customHeight="1" x14ac:dyDescent="0.25"/>
    <row r="64" ht="24.75" customHeight="1" x14ac:dyDescent="0.25"/>
    <row r="65" ht="24.75" customHeight="1" x14ac:dyDescent="0.25"/>
    <row r="66" ht="24.75" customHeight="1" x14ac:dyDescent="0.25"/>
    <row r="67" ht="24.75" customHeight="1" x14ac:dyDescent="0.25"/>
    <row r="68" ht="24.75" customHeight="1" x14ac:dyDescent="0.25"/>
    <row r="69" ht="24.75" customHeight="1" x14ac:dyDescent="0.25"/>
    <row r="70" ht="24.75" customHeight="1" x14ac:dyDescent="0.25"/>
    <row r="71" ht="24.75" customHeight="1" x14ac:dyDescent="0.25"/>
    <row r="72" ht="24.75" customHeight="1" x14ac:dyDescent="0.25"/>
    <row r="73" ht="24.75" customHeight="1" x14ac:dyDescent="0.25"/>
    <row r="74" ht="24.75" customHeight="1" x14ac:dyDescent="0.25"/>
    <row r="75" ht="24.75" customHeight="1" x14ac:dyDescent="0.25"/>
    <row r="76" ht="24.75" customHeight="1" x14ac:dyDescent="0.25"/>
    <row r="77" ht="24.75" customHeight="1" x14ac:dyDescent="0.25"/>
    <row r="78" ht="24.75" customHeight="1" x14ac:dyDescent="0.25"/>
    <row r="79" ht="24.75" customHeight="1" x14ac:dyDescent="0.25"/>
    <row r="80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24.75" customHeight="1" x14ac:dyDescent="0.25"/>
    <row r="168" ht="24.75" customHeight="1" x14ac:dyDescent="0.25"/>
    <row r="169" ht="24.75" customHeight="1" x14ac:dyDescent="0.25"/>
    <row r="170" ht="24.75" customHeight="1" x14ac:dyDescent="0.25"/>
    <row r="171" ht="24.75" customHeight="1" x14ac:dyDescent="0.25"/>
    <row r="172" ht="24.75" customHeight="1" x14ac:dyDescent="0.25"/>
    <row r="173" ht="24.75" customHeight="1" x14ac:dyDescent="0.25"/>
    <row r="174" ht="24.75" customHeight="1" x14ac:dyDescent="0.25"/>
    <row r="175" ht="24.75" customHeight="1" x14ac:dyDescent="0.25"/>
    <row r="176" ht="24.75" customHeight="1" x14ac:dyDescent="0.25"/>
    <row r="177" ht="24.75" customHeight="1" x14ac:dyDescent="0.25"/>
    <row r="178" ht="24.75" customHeight="1" x14ac:dyDescent="0.25"/>
    <row r="179" ht="24.75" customHeight="1" x14ac:dyDescent="0.25"/>
    <row r="180" ht="24.75" customHeight="1" x14ac:dyDescent="0.25"/>
    <row r="181" ht="24.75" customHeight="1" x14ac:dyDescent="0.25"/>
    <row r="182" ht="24.75" customHeight="1" x14ac:dyDescent="0.25"/>
    <row r="183" ht="24.75" customHeight="1" x14ac:dyDescent="0.25"/>
    <row r="184" ht="24.75" customHeight="1" x14ac:dyDescent="0.25"/>
    <row r="185" ht="24.75" customHeight="1" x14ac:dyDescent="0.25"/>
    <row r="186" ht="24.75" customHeight="1" x14ac:dyDescent="0.25"/>
    <row r="187" ht="24.75" customHeight="1" x14ac:dyDescent="0.25"/>
    <row r="188" ht="24.75" customHeight="1" x14ac:dyDescent="0.25"/>
    <row r="189" ht="24.75" customHeight="1" x14ac:dyDescent="0.25"/>
    <row r="190" ht="24.75" customHeight="1" x14ac:dyDescent="0.25"/>
    <row r="191" ht="24.75" customHeight="1" x14ac:dyDescent="0.25"/>
    <row r="192" ht="24.75" customHeight="1" x14ac:dyDescent="0.25"/>
    <row r="193" ht="24.75" customHeight="1" x14ac:dyDescent="0.25"/>
    <row r="194" ht="24.75" customHeight="1" x14ac:dyDescent="0.25"/>
    <row r="195" ht="24.75" customHeight="1" x14ac:dyDescent="0.25"/>
    <row r="196" ht="24.75" customHeight="1" x14ac:dyDescent="0.25"/>
    <row r="197" ht="24.75" customHeight="1" x14ac:dyDescent="0.25"/>
    <row r="198" ht="24.75" customHeight="1" x14ac:dyDescent="0.25"/>
    <row r="199" ht="24.75" customHeight="1" x14ac:dyDescent="0.25"/>
    <row r="200" ht="24.75" customHeight="1" x14ac:dyDescent="0.25"/>
    <row r="201" ht="24.75" customHeight="1" x14ac:dyDescent="0.25"/>
    <row r="202" ht="24.75" customHeight="1" x14ac:dyDescent="0.25"/>
    <row r="203" ht="24.75" customHeight="1" x14ac:dyDescent="0.25"/>
    <row r="204" ht="24.75" customHeight="1" x14ac:dyDescent="0.25"/>
    <row r="205" ht="24.75" customHeight="1" x14ac:dyDescent="0.25"/>
    <row r="206" ht="24.75" customHeight="1" x14ac:dyDescent="0.25"/>
    <row r="207" ht="24.75" customHeight="1" x14ac:dyDescent="0.25"/>
    <row r="208" ht="24.75" customHeight="1" x14ac:dyDescent="0.25"/>
    <row r="209" ht="24.75" customHeight="1" x14ac:dyDescent="0.25"/>
    <row r="210" ht="24.75" customHeight="1" x14ac:dyDescent="0.25"/>
    <row r="211" ht="24.75" customHeight="1" x14ac:dyDescent="0.25"/>
    <row r="212" ht="24.75" customHeight="1" x14ac:dyDescent="0.25"/>
    <row r="213" ht="24.75" customHeight="1" x14ac:dyDescent="0.25"/>
    <row r="214" ht="24.75" customHeight="1" x14ac:dyDescent="0.25"/>
    <row r="215" ht="24.75" customHeight="1" x14ac:dyDescent="0.25"/>
    <row r="216" ht="24.75" customHeight="1" x14ac:dyDescent="0.25"/>
    <row r="217" ht="24.75" customHeight="1" x14ac:dyDescent="0.25"/>
    <row r="218" ht="24.75" customHeight="1" x14ac:dyDescent="0.25"/>
    <row r="219" ht="24.75" customHeight="1" x14ac:dyDescent="0.25"/>
    <row r="220" ht="24.75" customHeight="1" x14ac:dyDescent="0.25"/>
    <row r="221" ht="24.75" customHeight="1" x14ac:dyDescent="0.25"/>
    <row r="222" ht="24.75" customHeight="1" x14ac:dyDescent="0.25"/>
    <row r="223" ht="24.75" customHeight="1" x14ac:dyDescent="0.25"/>
    <row r="224" ht="24.75" customHeight="1" x14ac:dyDescent="0.25"/>
    <row r="225" ht="24.75" customHeight="1" x14ac:dyDescent="0.25"/>
    <row r="226" ht="24.75" customHeight="1" x14ac:dyDescent="0.25"/>
    <row r="227" ht="24.75" customHeight="1" x14ac:dyDescent="0.25"/>
    <row r="228" ht="24.75" customHeight="1" x14ac:dyDescent="0.25"/>
    <row r="229" ht="24.75" customHeight="1" x14ac:dyDescent="0.25"/>
    <row r="230" ht="24.75" customHeight="1" x14ac:dyDescent="0.25"/>
    <row r="231" ht="24.75" customHeight="1" x14ac:dyDescent="0.25"/>
    <row r="232" ht="24.75" customHeight="1" x14ac:dyDescent="0.25"/>
    <row r="233" ht="24.75" customHeight="1" x14ac:dyDescent="0.25"/>
    <row r="234" ht="24.75" customHeight="1" x14ac:dyDescent="0.25"/>
    <row r="235" ht="24.75" customHeight="1" x14ac:dyDescent="0.25"/>
    <row r="236" ht="24.75" customHeight="1" x14ac:dyDescent="0.25"/>
    <row r="237" ht="24.75" customHeight="1" x14ac:dyDescent="0.25"/>
    <row r="238" ht="24.75" customHeight="1" x14ac:dyDescent="0.25"/>
    <row r="239" ht="24.75" customHeight="1" x14ac:dyDescent="0.25"/>
    <row r="240" ht="24.75" customHeight="1" x14ac:dyDescent="0.25"/>
    <row r="241" ht="24.75" customHeight="1" x14ac:dyDescent="0.25"/>
    <row r="242" ht="24.75" customHeight="1" x14ac:dyDescent="0.25"/>
    <row r="243" ht="24.75" customHeight="1" x14ac:dyDescent="0.25"/>
    <row r="244" ht="24.75" customHeight="1" x14ac:dyDescent="0.25"/>
    <row r="245" ht="24.75" customHeight="1" x14ac:dyDescent="0.25"/>
    <row r="246" ht="24.75" customHeight="1" x14ac:dyDescent="0.25"/>
    <row r="247" ht="24.75" customHeight="1" x14ac:dyDescent="0.25"/>
    <row r="248" ht="24.75" customHeight="1" x14ac:dyDescent="0.25"/>
    <row r="249" ht="24.75" customHeight="1" x14ac:dyDescent="0.25"/>
    <row r="250" ht="24.75" customHeight="1" x14ac:dyDescent="0.25"/>
    <row r="251" ht="24.75" customHeight="1" x14ac:dyDescent="0.25"/>
    <row r="252" ht="24.75" customHeight="1" x14ac:dyDescent="0.25"/>
    <row r="253" ht="24.75" customHeight="1" x14ac:dyDescent="0.25"/>
    <row r="254" ht="24.75" customHeight="1" x14ac:dyDescent="0.25"/>
    <row r="255" ht="24.75" customHeight="1" x14ac:dyDescent="0.25"/>
    <row r="256" ht="24.75" customHeight="1" x14ac:dyDescent="0.25"/>
    <row r="257" ht="24.75" customHeight="1" x14ac:dyDescent="0.25"/>
    <row r="258" ht="24.75" customHeight="1" x14ac:dyDescent="0.25"/>
    <row r="259" ht="24.75" customHeight="1" x14ac:dyDescent="0.25"/>
    <row r="260" ht="24.75" customHeight="1" x14ac:dyDescent="0.25"/>
    <row r="261" ht="24.75" customHeight="1" x14ac:dyDescent="0.25"/>
    <row r="262" ht="24.75" customHeight="1" x14ac:dyDescent="0.25"/>
    <row r="263" ht="24.75" customHeight="1" x14ac:dyDescent="0.25"/>
    <row r="264" ht="24.75" customHeight="1" x14ac:dyDescent="0.25"/>
    <row r="265" ht="24.75" customHeight="1" x14ac:dyDescent="0.25"/>
    <row r="266" ht="24.75" customHeight="1" x14ac:dyDescent="0.25"/>
    <row r="267" ht="24.75" customHeight="1" x14ac:dyDescent="0.25"/>
    <row r="268" ht="24.75" customHeight="1" x14ac:dyDescent="0.25"/>
    <row r="269" ht="24.75" customHeight="1" x14ac:dyDescent="0.25"/>
    <row r="270" ht="24.75" customHeight="1" x14ac:dyDescent="0.25"/>
    <row r="271" ht="24.75" customHeight="1" x14ac:dyDescent="0.25"/>
    <row r="272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</sheetData>
  <protectedRanges>
    <protectedRange password="C4D3" sqref="F3:Z3 C9:K9 C11:N11 C13:Q13 C15:T15 C17:Z17 C5:E5 I5:Z5 C7:H7 L7:Z7 O9:Z9 U13:Z13 R11:Z11 X15:Z15" name="関数データ保護"/>
    <protectedRange password="C4D3" sqref="C3:E3 F5:H5 L9:N9 R13:T13 I7:K7 O11:Q11 U15:W15" name="関数データ保護_1"/>
  </protectedRanges>
  <mergeCells count="197">
    <mergeCell ref="AB23:AD23"/>
    <mergeCell ref="O1:AC1"/>
    <mergeCell ref="C23:F23"/>
    <mergeCell ref="G23:J23"/>
    <mergeCell ref="K23:P23"/>
    <mergeCell ref="Q23:T23"/>
    <mergeCell ref="U23:X23"/>
    <mergeCell ref="Y23:AA23"/>
    <mergeCell ref="AB21:AD21"/>
    <mergeCell ref="C22:F22"/>
    <mergeCell ref="G22:J22"/>
    <mergeCell ref="K22:P22"/>
    <mergeCell ref="Q22:T22"/>
    <mergeCell ref="U22:X22"/>
    <mergeCell ref="Y22:AA22"/>
    <mergeCell ref="AB22:AD22"/>
    <mergeCell ref="C21:F21"/>
    <mergeCell ref="G21:J21"/>
    <mergeCell ref="K21:P21"/>
    <mergeCell ref="Q21:T21"/>
    <mergeCell ref="U21:X21"/>
    <mergeCell ref="Y21:AA21"/>
    <mergeCell ref="B20:J20"/>
    <mergeCell ref="K20:P20"/>
    <mergeCell ref="Q20:T20"/>
    <mergeCell ref="U20:X20"/>
    <mergeCell ref="Y20:AA20"/>
    <mergeCell ref="AB20:AD20"/>
    <mergeCell ref="AH17:AH18"/>
    <mergeCell ref="AI17:AI18"/>
    <mergeCell ref="A19:A23"/>
    <mergeCell ref="C19:F19"/>
    <mergeCell ref="G19:J19"/>
    <mergeCell ref="K19:P19"/>
    <mergeCell ref="Q19:T19"/>
    <mergeCell ref="U19:X19"/>
    <mergeCell ref="Y19:AA19"/>
    <mergeCell ref="AB19:AD19"/>
    <mergeCell ref="AB17:AB18"/>
    <mergeCell ref="AC17:AC18"/>
    <mergeCell ref="AD17:AD18"/>
    <mergeCell ref="AE17:AE18"/>
    <mergeCell ref="AF17:AF18"/>
    <mergeCell ref="AG17:AG18"/>
    <mergeCell ref="L17:N17"/>
    <mergeCell ref="O17:Q17"/>
    <mergeCell ref="R17:T17"/>
    <mergeCell ref="U17:W17"/>
    <mergeCell ref="X17:Z17"/>
    <mergeCell ref="AA17:AA18"/>
    <mergeCell ref="AE15:AE16"/>
    <mergeCell ref="AF15:AF16"/>
    <mergeCell ref="AG15:AG16"/>
    <mergeCell ref="AH15:AH16"/>
    <mergeCell ref="AI15:AI16"/>
    <mergeCell ref="A17:A18"/>
    <mergeCell ref="B17:B18"/>
    <mergeCell ref="C17:E17"/>
    <mergeCell ref="F17:H17"/>
    <mergeCell ref="I17:K17"/>
    <mergeCell ref="U15:W16"/>
    <mergeCell ref="X15:Z15"/>
    <mergeCell ref="AA15:AA16"/>
    <mergeCell ref="AB15:AB16"/>
    <mergeCell ref="AC15:AC16"/>
    <mergeCell ref="AD15:AD16"/>
    <mergeCell ref="AH13:AH14"/>
    <mergeCell ref="AI13:AI14"/>
    <mergeCell ref="A15:A16"/>
    <mergeCell ref="B15:B16"/>
    <mergeCell ref="C15:E15"/>
    <mergeCell ref="F15:H15"/>
    <mergeCell ref="I15:K15"/>
    <mergeCell ref="L15:N15"/>
    <mergeCell ref="O15:Q15"/>
    <mergeCell ref="R15:T15"/>
    <mergeCell ref="AB13:AB14"/>
    <mergeCell ref="AC13:AC14"/>
    <mergeCell ref="AD13:AD14"/>
    <mergeCell ref="AE13:AE14"/>
    <mergeCell ref="AF13:AF14"/>
    <mergeCell ref="AG13:AG14"/>
    <mergeCell ref="L13:N13"/>
    <mergeCell ref="O13:Q13"/>
    <mergeCell ref="R13:T14"/>
    <mergeCell ref="U13:W13"/>
    <mergeCell ref="X13:Z13"/>
    <mergeCell ref="AA13:AA14"/>
    <mergeCell ref="AE11:AE12"/>
    <mergeCell ref="AF11:AF12"/>
    <mergeCell ref="AG11:AG12"/>
    <mergeCell ref="AH11:AH12"/>
    <mergeCell ref="AI11:AI12"/>
    <mergeCell ref="A13:A14"/>
    <mergeCell ref="B13:B14"/>
    <mergeCell ref="C13:E13"/>
    <mergeCell ref="F13:H13"/>
    <mergeCell ref="I13:K13"/>
    <mergeCell ref="U11:W11"/>
    <mergeCell ref="X11:Z11"/>
    <mergeCell ref="AA11:AA12"/>
    <mergeCell ref="AB11:AB12"/>
    <mergeCell ref="AC11:AC12"/>
    <mergeCell ref="AD11:AD12"/>
    <mergeCell ref="AH9:AH10"/>
    <mergeCell ref="AI9:AI10"/>
    <mergeCell ref="A11:A12"/>
    <mergeCell ref="B11:B12"/>
    <mergeCell ref="C11:E11"/>
    <mergeCell ref="F11:H11"/>
    <mergeCell ref="I11:K11"/>
    <mergeCell ref="L11:N11"/>
    <mergeCell ref="O11:Q12"/>
    <mergeCell ref="R11:T11"/>
    <mergeCell ref="AB9:AB10"/>
    <mergeCell ref="AC9:AC10"/>
    <mergeCell ref="AD9:AD10"/>
    <mergeCell ref="AE9:AE10"/>
    <mergeCell ref="AF9:AF10"/>
    <mergeCell ref="AG9:AG10"/>
    <mergeCell ref="L9:N10"/>
    <mergeCell ref="O9:Q9"/>
    <mergeCell ref="R9:T9"/>
    <mergeCell ref="U9:W9"/>
    <mergeCell ref="X9:Z9"/>
    <mergeCell ref="AA9:AA10"/>
    <mergeCell ref="AE7:AE8"/>
    <mergeCell ref="AF7:AF8"/>
    <mergeCell ref="AG7:AG8"/>
    <mergeCell ref="AH7:AH8"/>
    <mergeCell ref="AI7:AI8"/>
    <mergeCell ref="A9:A10"/>
    <mergeCell ref="B9:B10"/>
    <mergeCell ref="C9:E9"/>
    <mergeCell ref="F9:H9"/>
    <mergeCell ref="I9:K9"/>
    <mergeCell ref="U7:W7"/>
    <mergeCell ref="X7:Z7"/>
    <mergeCell ref="AA7:AA8"/>
    <mergeCell ref="AB7:AB8"/>
    <mergeCell ref="AC7:AC8"/>
    <mergeCell ref="AD7:AD8"/>
    <mergeCell ref="AH5:AH6"/>
    <mergeCell ref="AI5:AI6"/>
    <mergeCell ref="A7:A8"/>
    <mergeCell ref="B7:B8"/>
    <mergeCell ref="C7:E7"/>
    <mergeCell ref="F7:H7"/>
    <mergeCell ref="I7:K8"/>
    <mergeCell ref="L7:N7"/>
    <mergeCell ref="O7:Q7"/>
    <mergeCell ref="R7:T7"/>
    <mergeCell ref="AB5:AB6"/>
    <mergeCell ref="AC5:AC6"/>
    <mergeCell ref="AD5:AD6"/>
    <mergeCell ref="AE5:AE6"/>
    <mergeCell ref="AF5:AF6"/>
    <mergeCell ref="AG5:AG6"/>
    <mergeCell ref="L5:N5"/>
    <mergeCell ref="O5:Q5"/>
    <mergeCell ref="R5:T5"/>
    <mergeCell ref="U5:W5"/>
    <mergeCell ref="X5:Z5"/>
    <mergeCell ref="AA5:AA6"/>
    <mergeCell ref="AE3:AE4"/>
    <mergeCell ref="AF3:AF4"/>
    <mergeCell ref="AG3:AG4"/>
    <mergeCell ref="AH3:AH4"/>
    <mergeCell ref="AI3:AI4"/>
    <mergeCell ref="A5:A6"/>
    <mergeCell ref="B5:B6"/>
    <mergeCell ref="C5:E5"/>
    <mergeCell ref="F5:H6"/>
    <mergeCell ref="I5:K5"/>
    <mergeCell ref="U3:W3"/>
    <mergeCell ref="X3:Z3"/>
    <mergeCell ref="AA3:AA4"/>
    <mergeCell ref="AB3:AB4"/>
    <mergeCell ref="AC3:AC4"/>
    <mergeCell ref="AD3:AD4"/>
    <mergeCell ref="U2:W2"/>
    <mergeCell ref="X2:Z2"/>
    <mergeCell ref="A3:A4"/>
    <mergeCell ref="B3:B4"/>
    <mergeCell ref="C3:E4"/>
    <mergeCell ref="F3:H3"/>
    <mergeCell ref="I3:K3"/>
    <mergeCell ref="L3:N3"/>
    <mergeCell ref="O3:Q3"/>
    <mergeCell ref="R3:T3"/>
    <mergeCell ref="C1:N1"/>
    <mergeCell ref="C2:E2"/>
    <mergeCell ref="F2:H2"/>
    <mergeCell ref="I2:K2"/>
    <mergeCell ref="L2:N2"/>
    <mergeCell ref="O2:Q2"/>
    <mergeCell ref="R2:T2"/>
  </mergeCells>
  <phoneticPr fontId="3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zoomScaleNormal="100" zoomScaleSheetLayoutView="100" zoomScalePageLayoutView="75" workbookViewId="0">
      <selection activeCell="F15" sqref="F15"/>
    </sheetView>
  </sheetViews>
  <sheetFormatPr defaultColWidth="8.86328125" defaultRowHeight="12.75" x14ac:dyDescent="0.25"/>
  <cols>
    <col min="1" max="2" width="3.86328125" style="8" customWidth="1"/>
    <col min="3" max="3" width="18.3984375" style="6" customWidth="1"/>
    <col min="4" max="4" width="14.59765625" style="8" customWidth="1"/>
    <col min="5" max="5" width="12.3984375" style="8" customWidth="1"/>
    <col min="6" max="6" width="18.59765625" style="8" customWidth="1"/>
    <col min="7" max="7" width="24.3984375" style="8" customWidth="1"/>
    <col min="8" max="8" width="31.46484375" style="8" customWidth="1"/>
    <col min="9" max="13" width="8.86328125" style="8"/>
    <col min="14" max="14" width="9" style="8" customWidth="1"/>
    <col min="15" max="16384" width="8.86328125" style="8"/>
  </cols>
  <sheetData>
    <row r="1" spans="1:8" ht="24.95" customHeight="1" x14ac:dyDescent="0.25">
      <c r="A1" s="261" t="s">
        <v>143</v>
      </c>
      <c r="B1" s="262"/>
      <c r="C1" s="263"/>
      <c r="D1" s="264"/>
      <c r="E1" s="265"/>
    </row>
    <row r="2" spans="1:8" ht="28.9" customHeight="1" thickBot="1" x14ac:dyDescent="0.3">
      <c r="A2" s="7"/>
      <c r="B2" s="7" t="s">
        <v>5</v>
      </c>
      <c r="C2" s="1" t="s">
        <v>0</v>
      </c>
      <c r="D2" s="2" t="s">
        <v>6</v>
      </c>
      <c r="E2" s="3" t="s">
        <v>1</v>
      </c>
      <c r="F2" s="4" t="s">
        <v>2</v>
      </c>
      <c r="G2" s="4" t="s">
        <v>3</v>
      </c>
      <c r="H2" s="5" t="s">
        <v>4</v>
      </c>
    </row>
    <row r="3" spans="1:8" ht="19.5" customHeight="1" thickTop="1" x14ac:dyDescent="0.25">
      <c r="A3" s="242">
        <v>1</v>
      </c>
      <c r="B3" s="244"/>
      <c r="C3" s="266"/>
      <c r="D3" s="11"/>
      <c r="E3" s="12"/>
      <c r="F3" s="12"/>
      <c r="G3" s="13"/>
      <c r="H3" s="107"/>
    </row>
    <row r="4" spans="1:8" ht="19.5" customHeight="1" thickBot="1" x14ac:dyDescent="0.3">
      <c r="A4" s="243"/>
      <c r="B4" s="245"/>
      <c r="C4" s="267"/>
      <c r="D4" s="108"/>
      <c r="E4" s="109"/>
      <c r="F4" s="109"/>
      <c r="G4" s="110"/>
      <c r="H4" s="109"/>
    </row>
    <row r="5" spans="1:8" ht="19.5" customHeight="1" thickTop="1" x14ac:dyDescent="0.25">
      <c r="A5" s="242">
        <v>2</v>
      </c>
      <c r="B5" s="244"/>
      <c r="C5" s="248"/>
      <c r="D5" s="11"/>
      <c r="E5" s="12"/>
      <c r="F5" s="12"/>
      <c r="G5" s="13"/>
      <c r="H5" s="13"/>
    </row>
    <row r="6" spans="1:8" ht="19.5" customHeight="1" thickBot="1" x14ac:dyDescent="0.3">
      <c r="A6" s="243"/>
      <c r="B6" s="245"/>
      <c r="C6" s="249"/>
      <c r="D6" s="9"/>
      <c r="E6" s="14"/>
      <c r="F6" s="14"/>
      <c r="G6" s="14"/>
      <c r="H6" s="14"/>
    </row>
    <row r="7" spans="1:8" ht="19.5" customHeight="1" thickTop="1" x14ac:dyDescent="0.25">
      <c r="A7" s="250">
        <v>3</v>
      </c>
      <c r="B7" s="256"/>
      <c r="C7" s="259"/>
      <c r="D7" s="20"/>
      <c r="E7" s="15"/>
      <c r="F7" s="15"/>
      <c r="G7" s="16"/>
      <c r="H7" s="16"/>
    </row>
    <row r="8" spans="1:8" ht="19.5" customHeight="1" thickBot="1" x14ac:dyDescent="0.3">
      <c r="A8" s="251"/>
      <c r="B8" s="257"/>
      <c r="C8" s="260"/>
      <c r="D8" s="21"/>
      <c r="E8" s="19"/>
      <c r="F8" s="19"/>
      <c r="G8" s="22"/>
      <c r="H8" s="19"/>
    </row>
    <row r="9" spans="1:8" ht="19.5" customHeight="1" thickTop="1" x14ac:dyDescent="0.25">
      <c r="A9" s="250">
        <v>4</v>
      </c>
      <c r="B9" s="256"/>
      <c r="C9" s="258"/>
      <c r="D9" s="20"/>
      <c r="E9" s="15"/>
      <c r="F9" s="15"/>
      <c r="G9" s="16"/>
      <c r="H9" s="16"/>
    </row>
    <row r="10" spans="1:8" ht="19.5" customHeight="1" thickBot="1" x14ac:dyDescent="0.3">
      <c r="A10" s="251"/>
      <c r="B10" s="257"/>
      <c r="C10" s="255"/>
      <c r="D10" s="21"/>
      <c r="E10" s="19"/>
      <c r="F10" s="19"/>
      <c r="G10" s="22"/>
      <c r="H10" s="19"/>
    </row>
    <row r="11" spans="1:8" ht="19.5" customHeight="1" thickTop="1" x14ac:dyDescent="0.25">
      <c r="A11" s="250">
        <v>5</v>
      </c>
      <c r="B11" s="256"/>
      <c r="C11" s="258"/>
      <c r="D11" s="20"/>
      <c r="E11" s="15"/>
      <c r="F11" s="15"/>
      <c r="G11" s="16"/>
      <c r="H11" s="16"/>
    </row>
    <row r="12" spans="1:8" ht="19.5" customHeight="1" thickBot="1" x14ac:dyDescent="0.3">
      <c r="A12" s="251"/>
      <c r="B12" s="257"/>
      <c r="C12" s="255"/>
      <c r="D12" s="21"/>
      <c r="E12" s="19"/>
      <c r="F12" s="19"/>
      <c r="G12" s="22"/>
      <c r="H12" s="22"/>
    </row>
    <row r="13" spans="1:8" ht="19.5" customHeight="1" thickTop="1" x14ac:dyDescent="0.25">
      <c r="A13" s="250">
        <v>6</v>
      </c>
      <c r="B13" s="256"/>
      <c r="C13" s="258"/>
      <c r="D13" s="20"/>
      <c r="E13" s="15"/>
      <c r="F13" s="15"/>
      <c r="G13" s="15"/>
      <c r="H13" s="16"/>
    </row>
    <row r="14" spans="1:8" ht="19.5" customHeight="1" thickBot="1" x14ac:dyDescent="0.3">
      <c r="A14" s="251"/>
      <c r="B14" s="257"/>
      <c r="C14" s="255"/>
      <c r="D14" s="21"/>
      <c r="E14" s="19"/>
      <c r="F14" s="19"/>
      <c r="G14" s="22"/>
      <c r="H14" s="19"/>
    </row>
    <row r="15" spans="1:8" ht="19.5" customHeight="1" thickTop="1" x14ac:dyDescent="0.25">
      <c r="A15" s="250">
        <v>7</v>
      </c>
      <c r="B15" s="256"/>
      <c r="C15" s="258"/>
      <c r="D15" s="20"/>
      <c r="E15" s="15"/>
      <c r="F15" s="15"/>
      <c r="G15" s="16"/>
      <c r="H15" s="15"/>
    </row>
    <row r="16" spans="1:8" ht="19.5" customHeight="1" thickBot="1" x14ac:dyDescent="0.3">
      <c r="A16" s="251"/>
      <c r="B16" s="257"/>
      <c r="C16" s="255"/>
      <c r="D16" s="21"/>
      <c r="E16" s="19"/>
      <c r="F16" s="19"/>
      <c r="G16" s="22"/>
      <c r="H16" s="19"/>
    </row>
    <row r="17" spans="1:8" ht="19.5" customHeight="1" thickTop="1" x14ac:dyDescent="0.25">
      <c r="A17" s="250">
        <v>8</v>
      </c>
      <c r="B17" s="252"/>
      <c r="C17" s="254"/>
      <c r="D17" s="23"/>
      <c r="E17" s="24"/>
      <c r="F17" s="26"/>
      <c r="G17" s="25"/>
      <c r="H17" s="24"/>
    </row>
    <row r="18" spans="1:8" ht="19.5" customHeight="1" thickBot="1" x14ac:dyDescent="0.3">
      <c r="A18" s="251"/>
      <c r="B18" s="253"/>
      <c r="C18" s="255"/>
      <c r="D18" s="17"/>
      <c r="E18" s="18"/>
      <c r="F18" s="19"/>
      <c r="G18" s="19"/>
      <c r="H18" s="19"/>
    </row>
    <row r="19" spans="1:8" ht="19.5" customHeight="1" thickTop="1" x14ac:dyDescent="0.25">
      <c r="A19" s="250">
        <v>9</v>
      </c>
      <c r="B19" s="252"/>
      <c r="C19" s="254"/>
      <c r="D19" s="23"/>
      <c r="E19" s="24"/>
      <c r="F19" s="26"/>
      <c r="G19" s="25"/>
      <c r="H19" s="24"/>
    </row>
    <row r="20" spans="1:8" ht="19.5" customHeight="1" thickBot="1" x14ac:dyDescent="0.3">
      <c r="A20" s="251"/>
      <c r="B20" s="253"/>
      <c r="C20" s="255"/>
      <c r="D20" s="17"/>
      <c r="E20" s="18"/>
      <c r="F20" s="19"/>
      <c r="G20" s="19"/>
      <c r="H20" s="19"/>
    </row>
    <row r="21" spans="1:8" ht="19.5" customHeight="1" thickTop="1" x14ac:dyDescent="0.25">
      <c r="A21" s="250">
        <v>10</v>
      </c>
      <c r="B21" s="252"/>
      <c r="C21" s="254"/>
      <c r="D21" s="23"/>
      <c r="E21" s="24"/>
      <c r="F21" s="26"/>
      <c r="G21" s="25"/>
      <c r="H21" s="24"/>
    </row>
    <row r="22" spans="1:8" ht="19.5" customHeight="1" thickBot="1" x14ac:dyDescent="0.3">
      <c r="A22" s="251"/>
      <c r="B22" s="253"/>
      <c r="C22" s="255"/>
      <c r="D22" s="17"/>
      <c r="E22" s="18"/>
      <c r="F22" s="19"/>
      <c r="G22" s="19"/>
      <c r="H22" s="19"/>
    </row>
    <row r="23" spans="1:8" ht="19.5" customHeight="1" thickTop="1" x14ac:dyDescent="0.25">
      <c r="A23" s="242">
        <v>11</v>
      </c>
      <c r="B23" s="244"/>
      <c r="C23" s="248"/>
      <c r="D23" s="11"/>
      <c r="E23" s="12"/>
      <c r="F23" s="12"/>
      <c r="G23" s="12"/>
      <c r="H23" s="12"/>
    </row>
    <row r="24" spans="1:8" ht="19.5" customHeight="1" thickBot="1" x14ac:dyDescent="0.3">
      <c r="A24" s="243"/>
      <c r="B24" s="245"/>
      <c r="C24" s="249"/>
      <c r="D24" s="9"/>
      <c r="E24" s="14"/>
      <c r="F24" s="14"/>
      <c r="G24" s="14"/>
      <c r="H24" s="14"/>
    </row>
    <row r="25" spans="1:8" ht="19.5" customHeight="1" thickTop="1" x14ac:dyDescent="0.25">
      <c r="A25" s="242">
        <v>12</v>
      </c>
      <c r="B25" s="244"/>
      <c r="C25" s="246"/>
      <c r="D25" s="11"/>
      <c r="E25" s="12"/>
      <c r="F25" s="12"/>
      <c r="G25" s="12"/>
      <c r="H25" s="13"/>
    </row>
    <row r="26" spans="1:8" ht="19.5" customHeight="1" thickBot="1" x14ac:dyDescent="0.3">
      <c r="A26" s="243"/>
      <c r="B26" s="245"/>
      <c r="C26" s="247"/>
      <c r="D26" s="9"/>
      <c r="E26" s="14"/>
      <c r="F26" s="14"/>
      <c r="G26" s="14"/>
      <c r="H26" s="14"/>
    </row>
    <row r="27" spans="1:8" ht="19.5" customHeight="1" thickTop="1" x14ac:dyDescent="0.25">
      <c r="A27" s="242">
        <v>13</v>
      </c>
      <c r="B27" s="244"/>
      <c r="C27" s="246"/>
      <c r="D27" s="11"/>
      <c r="E27" s="12"/>
      <c r="F27" s="12"/>
      <c r="G27" s="12"/>
      <c r="H27" s="12"/>
    </row>
    <row r="28" spans="1:8" ht="19.5" customHeight="1" thickBot="1" x14ac:dyDescent="0.3">
      <c r="A28" s="243"/>
      <c r="B28" s="245"/>
      <c r="C28" s="247"/>
      <c r="D28" s="9"/>
      <c r="E28" s="10"/>
      <c r="F28" s="14"/>
      <c r="G28" s="14"/>
      <c r="H28" s="14"/>
    </row>
    <row r="29" spans="1:8" ht="13.15" thickTop="1" x14ac:dyDescent="0.25"/>
  </sheetData>
  <mergeCells count="41">
    <mergeCell ref="A5:A6"/>
    <mergeCell ref="B5:B6"/>
    <mergeCell ref="C5:C6"/>
    <mergeCell ref="A1:C1"/>
    <mergeCell ref="D1:E1"/>
    <mergeCell ref="A3:A4"/>
    <mergeCell ref="B3:B4"/>
    <mergeCell ref="C3:C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7:A28"/>
    <mergeCell ref="B27:B28"/>
    <mergeCell ref="C27:C28"/>
    <mergeCell ref="A23:A24"/>
    <mergeCell ref="B23:B24"/>
    <mergeCell ref="C23:C24"/>
    <mergeCell ref="A25:A26"/>
    <mergeCell ref="B25:B26"/>
    <mergeCell ref="C25:C26"/>
  </mergeCells>
  <phoneticPr fontId="3"/>
  <pageMargins left="0.70866141732283472" right="0.47244094488188981" top="0.74803149606299213" bottom="0.35433070866141736" header="0.11811023622047245" footer="0.31496062992125984"/>
  <pageSetup paperSize="9" scale="95" orientation="landscape" r:id="rId1"/>
  <headerFooter>
    <oddHeader>&amp;C&amp;"-,太字"&amp;12
&amp;16ＪＦＡU-12サッカーリーグ2021「後期U-11」山梨県　グループ名簿&amp;R（様式7）
山梨県サッカー協会4種委員会　　　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8"/>
  <sheetViews>
    <sheetView showGridLines="0" zoomScaleNormal="100" workbookViewId="0">
      <selection activeCell="F15" sqref="F15"/>
    </sheetView>
  </sheetViews>
  <sheetFormatPr defaultColWidth="9" defaultRowHeight="24.4" x14ac:dyDescent="0.25"/>
  <cols>
    <col min="1" max="1" width="16" style="28" customWidth="1"/>
    <col min="2" max="2" width="9.1328125" style="28" bestFit="1" customWidth="1"/>
    <col min="3" max="3" width="13.796875" style="28" customWidth="1"/>
    <col min="4" max="4" width="18.06640625" style="28" customWidth="1"/>
    <col min="5" max="5" width="9" style="28"/>
    <col min="6" max="6" width="1.46484375" style="28" customWidth="1"/>
    <col min="7" max="7" width="16" style="28" customWidth="1"/>
    <col min="8" max="8" width="9.1328125" style="28" bestFit="1" customWidth="1"/>
    <col min="9" max="9" width="11.73046875" style="28" customWidth="1"/>
    <col min="10" max="10" width="15.73046875" style="28" bestFit="1" customWidth="1"/>
    <col min="11" max="11" width="9" style="28"/>
    <col min="12" max="12" width="1.46484375" style="30" customWidth="1"/>
    <col min="13" max="13" width="9" style="30"/>
    <col min="14" max="14" width="9" style="56"/>
    <col min="15" max="16384" width="9" style="30"/>
  </cols>
  <sheetData>
    <row r="1" spans="1:11" x14ac:dyDescent="0.25">
      <c r="A1" s="27" t="s">
        <v>7</v>
      </c>
      <c r="G1" s="29"/>
    </row>
    <row r="3" spans="1:11" x14ac:dyDescent="0.25">
      <c r="B3" s="268" t="s">
        <v>8</v>
      </c>
      <c r="C3" s="269"/>
      <c r="D3" s="269"/>
      <c r="E3" s="270"/>
      <c r="H3" s="268" t="s">
        <v>9</v>
      </c>
      <c r="I3" s="269"/>
      <c r="J3" s="269"/>
      <c r="K3" s="270"/>
    </row>
    <row r="4" spans="1:11" x14ac:dyDescent="0.25">
      <c r="A4" s="31" t="s">
        <v>10</v>
      </c>
      <c r="B4" s="31" t="s">
        <v>11</v>
      </c>
      <c r="C4" s="31" t="s">
        <v>12</v>
      </c>
      <c r="D4" s="31" t="s">
        <v>13</v>
      </c>
      <c r="E4" s="31" t="s">
        <v>14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</row>
    <row r="5" spans="1:11" x14ac:dyDescent="0.25">
      <c r="A5" s="32" t="s">
        <v>15</v>
      </c>
      <c r="B5" s="32">
        <v>1</v>
      </c>
      <c r="C5" s="33">
        <v>44290</v>
      </c>
      <c r="D5" s="33" t="s">
        <v>16</v>
      </c>
      <c r="E5" s="34"/>
      <c r="G5" s="32" t="s">
        <v>17</v>
      </c>
      <c r="H5" s="32">
        <v>1</v>
      </c>
      <c r="I5" s="33">
        <v>44303</v>
      </c>
      <c r="J5" s="33" t="s">
        <v>18</v>
      </c>
      <c r="K5" s="34"/>
    </row>
    <row r="6" spans="1:11" x14ac:dyDescent="0.25">
      <c r="A6" s="35" t="s">
        <v>19</v>
      </c>
      <c r="B6" s="35">
        <v>2</v>
      </c>
      <c r="C6" s="36">
        <v>44296</v>
      </c>
      <c r="D6" s="36" t="s">
        <v>20</v>
      </c>
      <c r="E6" s="37">
        <f t="shared" ref="E6:E15" si="0">C6-C5</f>
        <v>6</v>
      </c>
      <c r="G6" s="35" t="s">
        <v>21</v>
      </c>
      <c r="H6" s="35">
        <v>2</v>
      </c>
      <c r="I6" s="36">
        <v>44324</v>
      </c>
      <c r="J6" s="36"/>
      <c r="K6" s="37">
        <f t="shared" ref="K6:K16" si="1">I6-I5</f>
        <v>21</v>
      </c>
    </row>
    <row r="7" spans="1:11" x14ac:dyDescent="0.25">
      <c r="A7" s="35" t="s">
        <v>19</v>
      </c>
      <c r="B7" s="35">
        <v>2</v>
      </c>
      <c r="C7" s="36">
        <v>44297</v>
      </c>
      <c r="D7" s="36"/>
      <c r="E7" s="37">
        <f t="shared" si="0"/>
        <v>1</v>
      </c>
      <c r="G7" s="35" t="s">
        <v>21</v>
      </c>
      <c r="H7" s="35">
        <v>3</v>
      </c>
      <c r="I7" s="36">
        <v>44359</v>
      </c>
      <c r="J7" s="36" t="s">
        <v>22</v>
      </c>
      <c r="K7" s="37">
        <f t="shared" si="1"/>
        <v>35</v>
      </c>
    </row>
    <row r="8" spans="1:11" x14ac:dyDescent="0.25">
      <c r="A8" s="38" t="s">
        <v>19</v>
      </c>
      <c r="B8" s="38">
        <v>3</v>
      </c>
      <c r="C8" s="39">
        <v>44304</v>
      </c>
      <c r="D8" s="39" t="s">
        <v>22</v>
      </c>
      <c r="E8" s="37">
        <f t="shared" si="0"/>
        <v>7</v>
      </c>
      <c r="G8" s="35" t="s">
        <v>21</v>
      </c>
      <c r="H8" s="38">
        <v>4</v>
      </c>
      <c r="I8" s="39">
        <v>44381</v>
      </c>
      <c r="J8" s="39"/>
      <c r="K8" s="37">
        <f t="shared" si="1"/>
        <v>22</v>
      </c>
    </row>
    <row r="9" spans="1:11" x14ac:dyDescent="0.25">
      <c r="A9" s="38" t="s">
        <v>19</v>
      </c>
      <c r="B9" s="38">
        <v>4</v>
      </c>
      <c r="C9" s="39">
        <v>44332</v>
      </c>
      <c r="D9" s="39" t="s">
        <v>16</v>
      </c>
      <c r="E9" s="37">
        <f t="shared" si="0"/>
        <v>28</v>
      </c>
      <c r="G9" s="35" t="s">
        <v>21</v>
      </c>
      <c r="H9" s="38">
        <v>5</v>
      </c>
      <c r="I9" s="39">
        <v>44394</v>
      </c>
      <c r="J9" s="39" t="s">
        <v>20</v>
      </c>
      <c r="K9" s="37">
        <f t="shared" si="1"/>
        <v>13</v>
      </c>
    </row>
    <row r="10" spans="1:11" x14ac:dyDescent="0.25">
      <c r="A10" s="38" t="s">
        <v>19</v>
      </c>
      <c r="B10" s="38">
        <v>5</v>
      </c>
      <c r="C10" s="39">
        <v>44346</v>
      </c>
      <c r="D10" s="39" t="s">
        <v>23</v>
      </c>
      <c r="E10" s="37">
        <f t="shared" si="0"/>
        <v>14</v>
      </c>
      <c r="G10" s="35" t="s">
        <v>21</v>
      </c>
      <c r="H10" s="38">
        <v>6</v>
      </c>
      <c r="I10" s="39">
        <v>44415</v>
      </c>
      <c r="J10" s="39" t="s">
        <v>22</v>
      </c>
      <c r="K10" s="37">
        <f t="shared" si="1"/>
        <v>21</v>
      </c>
    </row>
    <row r="11" spans="1:11" x14ac:dyDescent="0.25">
      <c r="A11" s="38" t="s">
        <v>19</v>
      </c>
      <c r="B11" s="38">
        <v>6</v>
      </c>
      <c r="C11" s="39">
        <v>44353</v>
      </c>
      <c r="D11" s="39"/>
      <c r="E11" s="37">
        <f t="shared" si="0"/>
        <v>7</v>
      </c>
      <c r="G11" s="40" t="s">
        <v>21</v>
      </c>
      <c r="H11" s="41" t="s">
        <v>24</v>
      </c>
      <c r="I11" s="42">
        <v>44443</v>
      </c>
      <c r="J11" s="42" t="s">
        <v>22</v>
      </c>
      <c r="K11" s="43">
        <f t="shared" si="1"/>
        <v>28</v>
      </c>
    </row>
    <row r="12" spans="1:11" x14ac:dyDescent="0.25">
      <c r="A12" s="38" t="s">
        <v>25</v>
      </c>
      <c r="B12" s="38">
        <v>7</v>
      </c>
      <c r="C12" s="39">
        <v>44367</v>
      </c>
      <c r="D12" s="39"/>
      <c r="E12" s="37">
        <f t="shared" si="0"/>
        <v>14</v>
      </c>
      <c r="G12" s="35" t="s">
        <v>26</v>
      </c>
      <c r="H12" s="35">
        <v>1</v>
      </c>
      <c r="I12" s="36">
        <v>44485</v>
      </c>
      <c r="J12" s="36"/>
      <c r="K12" s="44">
        <f t="shared" si="1"/>
        <v>42</v>
      </c>
    </row>
    <row r="13" spans="1:11" x14ac:dyDescent="0.25">
      <c r="A13" s="38" t="s">
        <v>25</v>
      </c>
      <c r="B13" s="38">
        <v>8</v>
      </c>
      <c r="C13" s="39">
        <v>44395</v>
      </c>
      <c r="D13" s="39" t="s">
        <v>22</v>
      </c>
      <c r="E13" s="37">
        <f t="shared" si="0"/>
        <v>28</v>
      </c>
      <c r="G13" s="38" t="s">
        <v>27</v>
      </c>
      <c r="H13" s="38">
        <v>2</v>
      </c>
      <c r="I13" s="39">
        <v>44541</v>
      </c>
      <c r="J13" s="39"/>
      <c r="K13" s="37">
        <f t="shared" si="1"/>
        <v>56</v>
      </c>
    </row>
    <row r="14" spans="1:11" x14ac:dyDescent="0.25">
      <c r="A14" s="38" t="s">
        <v>25</v>
      </c>
      <c r="B14" s="38" t="s">
        <v>24</v>
      </c>
      <c r="C14" s="39">
        <v>44416</v>
      </c>
      <c r="D14" s="39"/>
      <c r="E14" s="45">
        <f t="shared" si="0"/>
        <v>21</v>
      </c>
      <c r="G14" s="35" t="s">
        <v>21</v>
      </c>
      <c r="H14" s="38">
        <v>3</v>
      </c>
      <c r="I14" s="39">
        <v>44576</v>
      </c>
      <c r="J14" s="39" t="s">
        <v>18</v>
      </c>
      <c r="K14" s="37">
        <f t="shared" si="1"/>
        <v>35</v>
      </c>
    </row>
    <row r="15" spans="1:11" x14ac:dyDescent="0.25">
      <c r="A15" s="46" t="s">
        <v>28</v>
      </c>
      <c r="B15" s="46" t="s">
        <v>29</v>
      </c>
      <c r="C15" s="47">
        <v>44451</v>
      </c>
      <c r="D15" s="47" t="s">
        <v>22</v>
      </c>
      <c r="E15" s="48">
        <f t="shared" si="0"/>
        <v>35</v>
      </c>
      <c r="G15" s="35" t="s">
        <v>21</v>
      </c>
      <c r="H15" s="38">
        <v>4</v>
      </c>
      <c r="I15" s="39">
        <v>44611</v>
      </c>
      <c r="J15" s="39"/>
      <c r="K15" s="37">
        <f t="shared" si="1"/>
        <v>35</v>
      </c>
    </row>
    <row r="16" spans="1:11" x14ac:dyDescent="0.25">
      <c r="A16" s="38" t="s">
        <v>28</v>
      </c>
      <c r="B16" s="38">
        <v>1</v>
      </c>
      <c r="C16" s="39">
        <v>44479</v>
      </c>
      <c r="D16" s="49" t="s">
        <v>20</v>
      </c>
      <c r="E16" s="37"/>
      <c r="G16" s="40" t="s">
        <v>21</v>
      </c>
      <c r="H16" s="41">
        <v>5</v>
      </c>
      <c r="I16" s="42">
        <v>44647</v>
      </c>
      <c r="J16" s="42" t="s">
        <v>22</v>
      </c>
      <c r="K16" s="43">
        <f t="shared" si="1"/>
        <v>36</v>
      </c>
    </row>
    <row r="17" spans="1:12" x14ac:dyDescent="0.25">
      <c r="A17" s="38" t="s">
        <v>28</v>
      </c>
      <c r="B17" s="38">
        <v>2</v>
      </c>
      <c r="C17" s="39">
        <v>44527</v>
      </c>
      <c r="D17" s="39" t="s">
        <v>23</v>
      </c>
      <c r="E17" s="37">
        <f t="shared" ref="E17:E26" si="2">C17-C16</f>
        <v>48</v>
      </c>
    </row>
    <row r="18" spans="1:12" x14ac:dyDescent="0.25">
      <c r="A18" s="38" t="s">
        <v>30</v>
      </c>
      <c r="B18" s="38">
        <v>2</v>
      </c>
      <c r="C18" s="39">
        <v>44528</v>
      </c>
      <c r="D18" s="39" t="s">
        <v>22</v>
      </c>
      <c r="E18" s="37">
        <f t="shared" si="2"/>
        <v>1</v>
      </c>
    </row>
    <row r="19" spans="1:12" x14ac:dyDescent="0.25">
      <c r="A19" s="38" t="s">
        <v>30</v>
      </c>
      <c r="B19" s="38">
        <v>3</v>
      </c>
      <c r="C19" s="39">
        <v>44549</v>
      </c>
      <c r="D19" s="39" t="s">
        <v>18</v>
      </c>
      <c r="E19" s="37">
        <f t="shared" si="2"/>
        <v>21</v>
      </c>
    </row>
    <row r="20" spans="1:12" x14ac:dyDescent="0.25">
      <c r="A20" s="38" t="s">
        <v>30</v>
      </c>
      <c r="B20" s="38">
        <v>4</v>
      </c>
      <c r="C20" s="39">
        <v>44577</v>
      </c>
      <c r="D20" s="39" t="s">
        <v>18</v>
      </c>
      <c r="E20" s="37">
        <f t="shared" si="2"/>
        <v>28</v>
      </c>
    </row>
    <row r="21" spans="1:12" x14ac:dyDescent="0.25">
      <c r="A21" s="38" t="s">
        <v>30</v>
      </c>
      <c r="B21" s="38">
        <v>5</v>
      </c>
      <c r="C21" s="39">
        <v>44583</v>
      </c>
      <c r="D21" s="39"/>
      <c r="E21" s="37">
        <f t="shared" si="2"/>
        <v>6</v>
      </c>
    </row>
    <row r="22" spans="1:12" x14ac:dyDescent="0.25">
      <c r="A22" s="38" t="s">
        <v>30</v>
      </c>
      <c r="B22" s="38">
        <v>6</v>
      </c>
      <c r="C22" s="39">
        <v>44591</v>
      </c>
      <c r="D22" s="39" t="s">
        <v>18</v>
      </c>
      <c r="E22" s="37">
        <f t="shared" si="2"/>
        <v>8</v>
      </c>
    </row>
    <row r="23" spans="1:12" x14ac:dyDescent="0.25">
      <c r="A23" s="38" t="s">
        <v>30</v>
      </c>
      <c r="B23" s="38">
        <v>7</v>
      </c>
      <c r="C23" s="39">
        <v>44604</v>
      </c>
      <c r="D23" s="39"/>
      <c r="E23" s="37">
        <f t="shared" si="2"/>
        <v>13</v>
      </c>
    </row>
    <row r="24" spans="1:12" x14ac:dyDescent="0.25">
      <c r="A24" s="50" t="s">
        <v>30</v>
      </c>
      <c r="B24" s="50">
        <v>8</v>
      </c>
      <c r="C24" s="51">
        <v>44618</v>
      </c>
      <c r="D24" s="51" t="s">
        <v>23</v>
      </c>
      <c r="E24" s="45">
        <f t="shared" si="2"/>
        <v>14</v>
      </c>
    </row>
    <row r="25" spans="1:12" x14ac:dyDescent="0.25">
      <c r="A25" s="46" t="s">
        <v>31</v>
      </c>
      <c r="B25" s="46" t="s">
        <v>29</v>
      </c>
      <c r="C25" s="47">
        <v>44626</v>
      </c>
      <c r="D25" s="47" t="s">
        <v>23</v>
      </c>
      <c r="E25" s="48">
        <f t="shared" si="2"/>
        <v>8</v>
      </c>
    </row>
    <row r="26" spans="1:12" x14ac:dyDescent="0.25">
      <c r="A26" s="31" t="s">
        <v>32</v>
      </c>
      <c r="B26" s="31">
        <v>1</v>
      </c>
      <c r="C26" s="52">
        <v>44661</v>
      </c>
      <c r="D26" s="52"/>
      <c r="E26" s="53">
        <f t="shared" si="2"/>
        <v>35</v>
      </c>
    </row>
    <row r="27" spans="1:12" x14ac:dyDescent="0.25">
      <c r="F27" s="54"/>
      <c r="L27" s="55"/>
    </row>
    <row r="28" spans="1:12" x14ac:dyDescent="0.25">
      <c r="F28" s="54"/>
      <c r="L28" s="55"/>
    </row>
    <row r="29" spans="1:12" x14ac:dyDescent="0.25">
      <c r="F29" s="54"/>
      <c r="L29" s="55"/>
    </row>
    <row r="30" spans="1:12" x14ac:dyDescent="0.25">
      <c r="F30" s="54"/>
      <c r="L30" s="55"/>
    </row>
    <row r="31" spans="1:12" x14ac:dyDescent="0.25">
      <c r="F31" s="54"/>
      <c r="L31" s="55"/>
    </row>
    <row r="32" spans="1:12" x14ac:dyDescent="0.25">
      <c r="F32" s="54"/>
      <c r="L32" s="55"/>
    </row>
    <row r="33" spans="12:12" x14ac:dyDescent="0.25">
      <c r="L33" s="55"/>
    </row>
    <row r="34" spans="12:12" x14ac:dyDescent="0.25">
      <c r="L34" s="55"/>
    </row>
    <row r="35" spans="12:12" x14ac:dyDescent="0.25">
      <c r="L35" s="55"/>
    </row>
    <row r="36" spans="12:12" x14ac:dyDescent="0.25">
      <c r="L36" s="55"/>
    </row>
    <row r="37" spans="12:12" x14ac:dyDescent="0.25">
      <c r="L37" s="55"/>
    </row>
    <row r="38" spans="12:12" x14ac:dyDescent="0.25">
      <c r="L38" s="55"/>
    </row>
    <row r="39" spans="12:12" x14ac:dyDescent="0.25">
      <c r="L39" s="55"/>
    </row>
    <row r="40" spans="12:12" x14ac:dyDescent="0.25">
      <c r="L40" s="55"/>
    </row>
    <row r="41" spans="12:12" x14ac:dyDescent="0.25">
      <c r="L41" s="55"/>
    </row>
    <row r="42" spans="12:12" x14ac:dyDescent="0.25">
      <c r="L42" s="55"/>
    </row>
    <row r="45" spans="12:12" ht="12" customHeight="1" x14ac:dyDescent="0.25"/>
    <row r="49" spans="7:7" ht="12" customHeight="1" x14ac:dyDescent="0.25"/>
    <row r="51" spans="7:7" ht="12" customHeight="1" x14ac:dyDescent="0.25"/>
    <row r="55" spans="7:7" ht="12" customHeight="1" x14ac:dyDescent="0.25"/>
    <row r="57" spans="7:7" x14ac:dyDescent="0.25">
      <c r="G57" s="29"/>
    </row>
    <row r="58" spans="7:7" x14ac:dyDescent="0.25">
      <c r="G58" s="29"/>
    </row>
    <row r="59" spans="7:7" x14ac:dyDescent="0.25">
      <c r="G59" s="29"/>
    </row>
    <row r="60" spans="7:7" x14ac:dyDescent="0.25">
      <c r="G60" s="29"/>
    </row>
    <row r="67" spans="1:11" ht="12" customHeight="1" x14ac:dyDescent="0.25">
      <c r="H67" s="29"/>
      <c r="I67" s="29"/>
      <c r="J67" s="29"/>
      <c r="K67" s="29"/>
    </row>
    <row r="68" spans="1:11" x14ac:dyDescent="0.25">
      <c r="H68" s="29"/>
      <c r="I68" s="29"/>
      <c r="J68" s="29"/>
      <c r="K68" s="29"/>
    </row>
    <row r="69" spans="1:11" x14ac:dyDescent="0.25">
      <c r="H69" s="29"/>
      <c r="I69" s="29"/>
      <c r="J69" s="29"/>
      <c r="K69" s="29"/>
    </row>
    <row r="70" spans="1:11" x14ac:dyDescent="0.25">
      <c r="H70" s="29"/>
      <c r="I70" s="29"/>
      <c r="J70" s="29"/>
      <c r="K70" s="29"/>
    </row>
    <row r="71" spans="1:11" ht="12" customHeight="1" x14ac:dyDescent="0.25"/>
    <row r="78" spans="1:11" x14ac:dyDescent="0.25">
      <c r="A78" s="29"/>
      <c r="B78" s="29"/>
      <c r="C78" s="29"/>
      <c r="D78" s="29"/>
      <c r="E78" s="29"/>
    </row>
    <row r="79" spans="1:11" x14ac:dyDescent="0.25">
      <c r="A79" s="29"/>
      <c r="B79" s="29"/>
      <c r="C79" s="29"/>
      <c r="D79" s="29"/>
      <c r="E79" s="29"/>
    </row>
    <row r="80" spans="1:11" ht="12" customHeight="1" x14ac:dyDescent="0.25">
      <c r="A80" s="29"/>
      <c r="B80" s="29"/>
      <c r="C80" s="29"/>
      <c r="D80" s="29"/>
      <c r="E80" s="29"/>
    </row>
    <row r="81" spans="1:14" x14ac:dyDescent="0.25">
      <c r="A81" s="29"/>
      <c r="B81" s="29"/>
      <c r="C81" s="29"/>
      <c r="D81" s="29"/>
      <c r="E81" s="29"/>
    </row>
    <row r="82" spans="1:14" x14ac:dyDescent="0.25">
      <c r="F82" s="29"/>
    </row>
    <row r="83" spans="1:14" x14ac:dyDescent="0.25">
      <c r="F83" s="29"/>
    </row>
    <row r="84" spans="1:14" x14ac:dyDescent="0.25">
      <c r="F84" s="29"/>
    </row>
    <row r="85" spans="1:14" x14ac:dyDescent="0.25">
      <c r="F85" s="29"/>
    </row>
    <row r="92" spans="1:14" s="57" customFormat="1" ht="12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N92" s="58"/>
    </row>
    <row r="93" spans="1:14" s="57" customForma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N93" s="58"/>
    </row>
    <row r="94" spans="1:14" s="57" customForma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N94" s="58"/>
    </row>
    <row r="95" spans="1:14" s="57" customForma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N95" s="58"/>
    </row>
    <row r="98" ht="12" customHeight="1" x14ac:dyDescent="0.25"/>
  </sheetData>
  <mergeCells count="2">
    <mergeCell ref="B3:E3"/>
    <mergeCell ref="H3:K3"/>
  </mergeCells>
  <phoneticPr fontId="3"/>
  <pageMargins left="0.25" right="0.25" top="0.75" bottom="0.75" header="0.3" footer="0.3"/>
  <pageSetup paperSize="9" scale="70" fitToHeight="0" orientation="portrait" horizontalDpi="4294967293" r:id="rId1"/>
  <rowBreaks count="2" manualBreakCount="2">
    <brk id="42" max="16383" man="1"/>
    <brk id="9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zoomScale="71" zoomScaleNormal="71" workbookViewId="0">
      <selection activeCell="F15" sqref="F15"/>
    </sheetView>
  </sheetViews>
  <sheetFormatPr defaultColWidth="8.86328125" defaultRowHeight="19.149999999999999" customHeight="1" x14ac:dyDescent="0.25"/>
  <cols>
    <col min="1" max="16384" width="8.86328125" style="60"/>
  </cols>
  <sheetData>
    <row r="1" spans="1:10" ht="19.149999999999999" customHeight="1" x14ac:dyDescent="0.25">
      <c r="A1" s="59"/>
      <c r="B1" s="271" t="s">
        <v>83</v>
      </c>
      <c r="C1" s="271"/>
      <c r="D1" s="271"/>
      <c r="E1" s="271"/>
      <c r="F1" s="271"/>
      <c r="G1" s="271"/>
      <c r="H1" s="271"/>
      <c r="I1" s="271"/>
      <c r="J1" s="59"/>
    </row>
    <row r="2" spans="1:10" ht="19.149999999999999" customHeight="1" x14ac:dyDescent="0.25">
      <c r="A2" s="59"/>
      <c r="B2" s="271"/>
      <c r="C2" s="271"/>
      <c r="D2" s="271"/>
      <c r="E2" s="271"/>
      <c r="F2" s="271"/>
      <c r="G2" s="271"/>
      <c r="H2" s="271"/>
      <c r="I2" s="271"/>
      <c r="J2" s="59"/>
    </row>
    <row r="3" spans="1:10" ht="19.149999999999999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ht="19.149999999999999" customHeight="1" x14ac:dyDescent="0.25">
      <c r="A4" s="272" t="s">
        <v>144</v>
      </c>
      <c r="B4" s="272"/>
      <c r="C4" s="272"/>
      <c r="D4" s="272"/>
      <c r="E4" s="272"/>
      <c r="F4" s="59"/>
      <c r="G4" s="59"/>
      <c r="H4" s="59"/>
      <c r="I4" s="59"/>
      <c r="J4" s="59"/>
    </row>
    <row r="5" spans="1:10" ht="19.149999999999999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10" ht="19.149999999999999" customHeight="1" x14ac:dyDescent="0.25">
      <c r="A6" s="273" t="s">
        <v>33</v>
      </c>
      <c r="B6" s="273"/>
      <c r="C6" s="59"/>
      <c r="D6" s="59"/>
      <c r="E6" s="59"/>
      <c r="F6" s="59"/>
      <c r="G6" s="59"/>
      <c r="H6" s="59"/>
      <c r="I6" s="59"/>
      <c r="J6" s="59"/>
    </row>
    <row r="7" spans="1:10" ht="19.149999999999999" customHeight="1" x14ac:dyDescent="0.25">
      <c r="A7" s="273"/>
      <c r="B7" s="273"/>
      <c r="C7" s="59"/>
      <c r="D7" s="59"/>
      <c r="E7" s="59"/>
      <c r="F7" s="59"/>
      <c r="G7" s="59"/>
      <c r="H7" s="59"/>
      <c r="I7" s="59"/>
      <c r="J7" s="59"/>
    </row>
    <row r="8" spans="1:10" ht="19.149999999999999" customHeight="1" x14ac:dyDescent="0.25">
      <c r="A8" s="274" t="s">
        <v>34</v>
      </c>
      <c r="B8" s="274"/>
      <c r="C8" s="274"/>
      <c r="D8" s="274" t="s">
        <v>35</v>
      </c>
      <c r="E8" s="274"/>
      <c r="F8" s="274" t="s">
        <v>36</v>
      </c>
      <c r="G8" s="274"/>
      <c r="H8" s="274"/>
      <c r="I8" s="274"/>
      <c r="J8" s="274"/>
    </row>
    <row r="9" spans="1:10" ht="19.149999999999999" customHeight="1" x14ac:dyDescent="0.25">
      <c r="A9" s="274"/>
      <c r="B9" s="274"/>
      <c r="C9" s="274"/>
      <c r="D9" s="274"/>
      <c r="E9" s="274"/>
      <c r="F9" s="274"/>
      <c r="G9" s="274"/>
      <c r="H9" s="274"/>
      <c r="I9" s="274"/>
      <c r="J9" s="274"/>
    </row>
    <row r="10" spans="1:10" ht="19.149999999999999" customHeight="1" x14ac:dyDescent="0.25">
      <c r="A10" s="274"/>
      <c r="B10" s="274"/>
      <c r="C10" s="274"/>
      <c r="D10" s="274"/>
      <c r="E10" s="274"/>
      <c r="F10" s="274"/>
      <c r="G10" s="274"/>
      <c r="H10" s="274"/>
      <c r="I10" s="274"/>
      <c r="J10" s="274"/>
    </row>
    <row r="11" spans="1:10" ht="19.149999999999999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</row>
    <row r="12" spans="1:10" ht="19.149999999999999" customHeight="1" x14ac:dyDescent="0.25">
      <c r="A12" s="273" t="s">
        <v>37</v>
      </c>
      <c r="B12" s="273"/>
      <c r="C12" s="59"/>
      <c r="D12" s="59"/>
      <c r="E12" s="59"/>
      <c r="F12" s="59"/>
      <c r="G12" s="59"/>
      <c r="H12" s="59"/>
      <c r="I12" s="59"/>
      <c r="J12" s="59"/>
    </row>
    <row r="13" spans="1:10" ht="19.149999999999999" customHeight="1" x14ac:dyDescent="0.25">
      <c r="A13" s="273"/>
      <c r="B13" s="273"/>
      <c r="C13" s="59"/>
      <c r="D13" s="59"/>
      <c r="E13" s="59"/>
      <c r="F13" s="59"/>
      <c r="G13" s="59"/>
      <c r="H13" s="59"/>
      <c r="I13" s="59"/>
      <c r="J13" s="59"/>
    </row>
    <row r="14" spans="1:10" ht="19.149999999999999" customHeight="1" x14ac:dyDescent="0.25">
      <c r="A14" s="274" t="s">
        <v>34</v>
      </c>
      <c r="B14" s="274"/>
      <c r="C14" s="274"/>
      <c r="D14" s="274" t="s">
        <v>35</v>
      </c>
      <c r="E14" s="274"/>
      <c r="F14" s="274" t="s">
        <v>36</v>
      </c>
      <c r="G14" s="274"/>
      <c r="H14" s="274"/>
      <c r="I14" s="274"/>
      <c r="J14" s="274"/>
    </row>
    <row r="15" spans="1:10" ht="19.149999999999999" customHeight="1" x14ac:dyDescent="0.25">
      <c r="A15" s="274"/>
      <c r="B15" s="274"/>
      <c r="C15" s="274"/>
      <c r="D15" s="274"/>
      <c r="E15" s="274"/>
      <c r="F15" s="276"/>
      <c r="G15" s="277"/>
      <c r="H15" s="277"/>
      <c r="I15" s="277"/>
      <c r="J15" s="278"/>
    </row>
    <row r="16" spans="1:10" ht="19.149999999999999" customHeight="1" x14ac:dyDescent="0.25">
      <c r="A16" s="274"/>
      <c r="B16" s="274"/>
      <c r="C16" s="274"/>
      <c r="D16" s="274"/>
      <c r="E16" s="274"/>
      <c r="F16" s="279"/>
      <c r="G16" s="280"/>
      <c r="H16" s="280"/>
      <c r="I16" s="280"/>
      <c r="J16" s="281"/>
    </row>
    <row r="17" spans="1:10" ht="19.149999999999999" customHeight="1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9.149999999999999" customHeight="1" x14ac:dyDescent="0.25">
      <c r="A18" s="273" t="s">
        <v>38</v>
      </c>
      <c r="B18" s="273"/>
      <c r="C18" s="59"/>
      <c r="D18" s="59"/>
      <c r="E18" s="59"/>
      <c r="F18" s="59"/>
      <c r="G18" s="59"/>
      <c r="H18" s="59"/>
      <c r="I18" s="59"/>
      <c r="J18" s="59"/>
    </row>
    <row r="19" spans="1:10" ht="19.149999999999999" customHeight="1" x14ac:dyDescent="0.25">
      <c r="A19" s="273"/>
      <c r="B19" s="273"/>
      <c r="C19" s="59"/>
      <c r="D19" s="59"/>
      <c r="E19" s="59"/>
      <c r="F19" s="59"/>
      <c r="G19" s="59"/>
      <c r="H19" s="59"/>
      <c r="I19" s="59"/>
      <c r="J19" s="59"/>
    </row>
    <row r="20" spans="1:10" ht="19.149999999999999" customHeight="1" x14ac:dyDescent="0.25">
      <c r="A20" s="274" t="s">
        <v>34</v>
      </c>
      <c r="B20" s="274"/>
      <c r="C20" s="274"/>
      <c r="D20" s="274" t="s">
        <v>35</v>
      </c>
      <c r="E20" s="274"/>
      <c r="F20" s="274" t="s">
        <v>36</v>
      </c>
      <c r="G20" s="274"/>
      <c r="H20" s="274"/>
      <c r="I20" s="274"/>
      <c r="J20" s="274"/>
    </row>
    <row r="21" spans="1:10" ht="19.149999999999999" customHeight="1" x14ac:dyDescent="0.25">
      <c r="A21" s="274"/>
      <c r="B21" s="274"/>
      <c r="C21" s="274"/>
      <c r="D21" s="274"/>
      <c r="E21" s="274"/>
      <c r="F21" s="275"/>
      <c r="G21" s="275"/>
      <c r="H21" s="275"/>
      <c r="I21" s="275"/>
      <c r="J21" s="275"/>
    </row>
    <row r="22" spans="1:10" ht="19.149999999999999" customHeight="1" x14ac:dyDescent="0.25">
      <c r="A22" s="274"/>
      <c r="B22" s="274"/>
      <c r="C22" s="274"/>
      <c r="D22" s="274"/>
      <c r="E22" s="274"/>
      <c r="F22" s="275"/>
      <c r="G22" s="275"/>
      <c r="H22" s="275"/>
      <c r="I22" s="275"/>
      <c r="J22" s="275"/>
    </row>
  </sheetData>
  <mergeCells count="23">
    <mergeCell ref="A21:C22"/>
    <mergeCell ref="D21:E22"/>
    <mergeCell ref="F21:J22"/>
    <mergeCell ref="A15:C16"/>
    <mergeCell ref="D15:E16"/>
    <mergeCell ref="F15:J16"/>
    <mergeCell ref="A18:B19"/>
    <mergeCell ref="A20:C20"/>
    <mergeCell ref="D20:E20"/>
    <mergeCell ref="F20:J20"/>
    <mergeCell ref="A9:C10"/>
    <mergeCell ref="D9:E10"/>
    <mergeCell ref="F9:J10"/>
    <mergeCell ref="A12:B13"/>
    <mergeCell ref="A14:C14"/>
    <mergeCell ref="D14:E14"/>
    <mergeCell ref="F14:J14"/>
    <mergeCell ref="B1:I2"/>
    <mergeCell ref="A4:E4"/>
    <mergeCell ref="A6:B7"/>
    <mergeCell ref="A8:C8"/>
    <mergeCell ref="D8:E8"/>
    <mergeCell ref="F8:J8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CD5F-9054-4DCE-829F-6CA8FC9F01DD}">
  <dimension ref="A1:S20"/>
  <sheetViews>
    <sheetView view="pageBreakPreview" zoomScaleNormal="60" zoomScaleSheetLayoutView="100" workbookViewId="0">
      <selection activeCell="F15" sqref="F15"/>
    </sheetView>
  </sheetViews>
  <sheetFormatPr defaultColWidth="9" defaultRowHeight="12.75" x14ac:dyDescent="0.25"/>
  <cols>
    <col min="1" max="1" width="21.86328125" style="141" customWidth="1"/>
    <col min="2" max="2" width="18.59765625" style="141" bestFit="1" customWidth="1"/>
    <col min="3" max="3" width="4.3984375" style="141" bestFit="1" customWidth="1"/>
    <col min="4" max="4" width="18.3984375" style="141" bestFit="1" customWidth="1"/>
    <col min="5" max="5" width="4.3984375" style="141" bestFit="1" customWidth="1"/>
    <col min="6" max="6" width="18.59765625" style="141" bestFit="1" customWidth="1"/>
    <col min="7" max="7" width="4.3984375" style="141" bestFit="1" customWidth="1"/>
    <col min="8" max="8" width="18.59765625" style="141" bestFit="1" customWidth="1"/>
    <col min="9" max="9" width="4.3984375" style="141" bestFit="1" customWidth="1"/>
    <col min="10" max="10" width="16.46484375" style="141" bestFit="1" customWidth="1"/>
    <col min="11" max="11" width="4.3984375" style="141" bestFit="1" customWidth="1"/>
    <col min="12" max="12" width="11" style="141" bestFit="1" customWidth="1"/>
    <col min="13" max="13" width="4.3984375" style="141" bestFit="1" customWidth="1"/>
    <col min="14" max="14" width="18.59765625" style="141" bestFit="1" customWidth="1"/>
    <col min="15" max="15" width="4.3984375" style="141" bestFit="1" customWidth="1"/>
    <col min="16" max="16" width="11" style="141" bestFit="1" customWidth="1"/>
    <col min="17" max="17" width="4.3984375" style="141" bestFit="1" customWidth="1"/>
    <col min="18" max="18" width="11" style="141" bestFit="1" customWidth="1"/>
    <col min="19" max="19" width="4.3984375" style="141" bestFit="1" customWidth="1"/>
    <col min="20" max="16384" width="9" style="141"/>
  </cols>
  <sheetData>
    <row r="1" spans="1:19" x14ac:dyDescent="0.25">
      <c r="A1" s="141" t="s">
        <v>84</v>
      </c>
    </row>
    <row r="2" spans="1:19" x14ac:dyDescent="0.25">
      <c r="A2" s="284" t="s">
        <v>85</v>
      </c>
      <c r="B2" s="284" t="s">
        <v>94</v>
      </c>
      <c r="C2" s="284"/>
      <c r="D2" s="284"/>
      <c r="E2" s="284"/>
      <c r="F2" s="284"/>
      <c r="G2" s="284"/>
      <c r="H2" s="284" t="s">
        <v>95</v>
      </c>
      <c r="I2" s="284"/>
      <c r="J2" s="284"/>
      <c r="K2" s="284"/>
      <c r="L2" s="284" t="s">
        <v>96</v>
      </c>
      <c r="M2" s="284"/>
      <c r="N2" s="284"/>
      <c r="O2" s="284"/>
      <c r="P2" s="282" t="s">
        <v>90</v>
      </c>
      <c r="Q2" s="283"/>
      <c r="R2" s="282" t="s">
        <v>90</v>
      </c>
      <c r="S2" s="283"/>
    </row>
    <row r="3" spans="1:19" x14ac:dyDescent="0.25">
      <c r="A3" s="284"/>
      <c r="B3" s="282" t="s">
        <v>92</v>
      </c>
      <c r="C3" s="283"/>
      <c r="D3" s="282" t="s">
        <v>93</v>
      </c>
      <c r="E3" s="283"/>
      <c r="F3" s="282" t="s">
        <v>93</v>
      </c>
      <c r="G3" s="283"/>
      <c r="H3" s="282"/>
      <c r="I3" s="283"/>
      <c r="J3" s="282"/>
      <c r="K3" s="283"/>
      <c r="L3" s="282"/>
      <c r="M3" s="283"/>
      <c r="N3" s="282"/>
      <c r="O3" s="283"/>
      <c r="P3" s="282"/>
      <c r="Q3" s="283"/>
      <c r="R3" s="282"/>
      <c r="S3" s="283"/>
    </row>
    <row r="4" spans="1:19" ht="16.5" x14ac:dyDescent="0.25">
      <c r="A4" s="142"/>
      <c r="B4" s="289"/>
      <c r="C4" s="288"/>
      <c r="D4" s="287"/>
      <c r="E4" s="288"/>
      <c r="F4" s="285"/>
      <c r="G4" s="286"/>
      <c r="H4" s="285"/>
      <c r="I4" s="286"/>
      <c r="J4" s="285"/>
      <c r="K4" s="286"/>
      <c r="L4" s="285"/>
      <c r="M4" s="286"/>
      <c r="N4" s="285"/>
      <c r="O4" s="286"/>
      <c r="P4" s="285"/>
      <c r="Q4" s="286"/>
      <c r="R4" s="285"/>
      <c r="S4" s="286"/>
    </row>
    <row r="5" spans="1:19" x14ac:dyDescent="0.25">
      <c r="A5" s="142"/>
      <c r="B5" s="287"/>
      <c r="C5" s="288"/>
      <c r="D5" s="287"/>
      <c r="E5" s="288"/>
      <c r="F5" s="285"/>
      <c r="G5" s="286"/>
      <c r="H5" s="285"/>
      <c r="I5" s="286"/>
      <c r="J5" s="285"/>
      <c r="K5" s="286"/>
      <c r="L5" s="285"/>
      <c r="M5" s="286"/>
      <c r="N5" s="285"/>
      <c r="O5" s="286"/>
      <c r="P5" s="285"/>
      <c r="Q5" s="286"/>
      <c r="R5" s="285"/>
      <c r="S5" s="286"/>
    </row>
    <row r="6" spans="1:19" x14ac:dyDescent="0.25">
      <c r="A6" s="142"/>
      <c r="B6" s="287"/>
      <c r="C6" s="288"/>
      <c r="D6" s="287"/>
      <c r="E6" s="288"/>
      <c r="F6" s="285"/>
      <c r="G6" s="286"/>
      <c r="H6" s="285"/>
      <c r="I6" s="286"/>
      <c r="J6" s="285"/>
      <c r="K6" s="286"/>
      <c r="L6" s="285"/>
      <c r="M6" s="286"/>
      <c r="N6" s="285"/>
      <c r="O6" s="286"/>
      <c r="P6" s="285"/>
      <c r="Q6" s="286"/>
      <c r="R6" s="285"/>
      <c r="S6" s="286"/>
    </row>
    <row r="7" spans="1:19" x14ac:dyDescent="0.25">
      <c r="A7" s="142"/>
      <c r="B7" s="287"/>
      <c r="C7" s="288"/>
      <c r="D7" s="287"/>
      <c r="E7" s="288"/>
      <c r="F7" s="285"/>
      <c r="G7" s="286"/>
      <c r="H7" s="285"/>
      <c r="I7" s="286"/>
      <c r="J7" s="285"/>
      <c r="K7" s="286"/>
      <c r="L7" s="285"/>
      <c r="M7" s="286"/>
      <c r="N7" s="285"/>
      <c r="O7" s="286"/>
      <c r="P7" s="285"/>
      <c r="Q7" s="286"/>
      <c r="R7" s="285"/>
      <c r="S7" s="286"/>
    </row>
    <row r="8" spans="1:19" x14ac:dyDescent="0.25">
      <c r="A8" s="142"/>
      <c r="B8" s="287"/>
      <c r="C8" s="288"/>
      <c r="D8" s="287"/>
      <c r="E8" s="288"/>
      <c r="F8" s="285"/>
      <c r="G8" s="286"/>
      <c r="H8" s="285"/>
      <c r="I8" s="286"/>
      <c r="J8" s="285"/>
      <c r="K8" s="286"/>
      <c r="L8" s="285"/>
      <c r="M8" s="286"/>
      <c r="N8" s="285"/>
      <c r="O8" s="286"/>
      <c r="P8" s="285"/>
      <c r="Q8" s="286"/>
      <c r="R8" s="285"/>
      <c r="S8" s="286"/>
    </row>
    <row r="9" spans="1:19" x14ac:dyDescent="0.25">
      <c r="A9" s="142"/>
      <c r="B9" s="287"/>
      <c r="C9" s="288"/>
      <c r="D9" s="287"/>
      <c r="E9" s="288"/>
      <c r="F9" s="285"/>
      <c r="G9" s="286"/>
      <c r="H9" s="285"/>
      <c r="I9" s="286"/>
      <c r="J9" s="285"/>
      <c r="K9" s="286"/>
      <c r="L9" s="285"/>
      <c r="M9" s="286"/>
      <c r="N9" s="285"/>
      <c r="O9" s="286"/>
      <c r="P9" s="285"/>
      <c r="Q9" s="286"/>
      <c r="R9" s="285"/>
      <c r="S9" s="286"/>
    </row>
    <row r="10" spans="1:19" x14ac:dyDescent="0.25">
      <c r="A10" s="142"/>
      <c r="B10" s="287"/>
      <c r="C10" s="288"/>
      <c r="D10" s="287"/>
      <c r="E10" s="288"/>
      <c r="F10" s="285"/>
      <c r="G10" s="286"/>
      <c r="H10" s="285"/>
      <c r="I10" s="286"/>
      <c r="J10" s="285"/>
      <c r="K10" s="286"/>
      <c r="L10" s="285"/>
      <c r="M10" s="286"/>
      <c r="N10" s="285"/>
      <c r="O10" s="286"/>
      <c r="P10" s="285"/>
      <c r="Q10" s="286"/>
      <c r="R10" s="285"/>
      <c r="S10" s="286"/>
    </row>
    <row r="11" spans="1:19" x14ac:dyDescent="0.25">
      <c r="A11" s="142"/>
      <c r="B11" s="287"/>
      <c r="C11" s="288"/>
      <c r="D11" s="287"/>
      <c r="E11" s="288"/>
      <c r="F11" s="285"/>
      <c r="G11" s="286"/>
      <c r="H11" s="285"/>
      <c r="I11" s="286"/>
      <c r="J11" s="285"/>
      <c r="K11" s="286"/>
      <c r="L11" s="285"/>
      <c r="M11" s="286"/>
      <c r="N11" s="285"/>
      <c r="O11" s="286"/>
      <c r="P11" s="285"/>
      <c r="Q11" s="286"/>
      <c r="R11" s="285"/>
      <c r="S11" s="286"/>
    </row>
    <row r="12" spans="1:19" x14ac:dyDescent="0.25">
      <c r="A12" s="143"/>
      <c r="B12" s="287"/>
      <c r="C12" s="288"/>
      <c r="D12" s="287"/>
      <c r="E12" s="288"/>
      <c r="F12" s="285"/>
      <c r="G12" s="286"/>
      <c r="H12" s="285"/>
      <c r="I12" s="286"/>
      <c r="J12" s="285"/>
      <c r="K12" s="286"/>
      <c r="L12" s="285"/>
      <c r="M12" s="286"/>
      <c r="N12" s="285"/>
      <c r="O12" s="286"/>
      <c r="P12" s="285"/>
      <c r="Q12" s="286"/>
      <c r="R12" s="285"/>
      <c r="S12" s="286"/>
    </row>
    <row r="13" spans="1:19" x14ac:dyDescent="0.25">
      <c r="A13" s="290" t="s">
        <v>86</v>
      </c>
      <c r="B13" s="149"/>
      <c r="C13" s="148"/>
      <c r="D13" s="149"/>
      <c r="E13" s="148"/>
      <c r="F13" s="149"/>
      <c r="G13" s="148"/>
      <c r="H13" s="149"/>
      <c r="I13" s="148"/>
      <c r="J13" s="149"/>
      <c r="K13" s="144"/>
      <c r="L13" s="144"/>
      <c r="M13" s="144"/>
      <c r="N13" s="144"/>
      <c r="O13" s="144"/>
      <c r="P13" s="144"/>
      <c r="Q13" s="144"/>
      <c r="R13" s="144"/>
      <c r="S13" s="144"/>
    </row>
    <row r="14" spans="1:19" x14ac:dyDescent="0.25">
      <c r="A14" s="290"/>
      <c r="B14" s="150"/>
      <c r="C14" s="148"/>
      <c r="D14" s="150"/>
      <c r="E14" s="150"/>
      <c r="F14" s="150"/>
      <c r="G14" s="148"/>
      <c r="H14" s="150"/>
      <c r="I14" s="148"/>
      <c r="J14" s="150"/>
      <c r="K14" s="144"/>
      <c r="L14" s="145"/>
      <c r="M14" s="145"/>
      <c r="N14" s="145"/>
      <c r="O14" s="145"/>
      <c r="P14" s="145"/>
      <c r="Q14" s="145"/>
      <c r="R14" s="145"/>
      <c r="S14" s="145"/>
    </row>
    <row r="15" spans="1:19" x14ac:dyDescent="0.25">
      <c r="A15" s="290"/>
      <c r="B15" s="150"/>
      <c r="C15" s="148"/>
      <c r="D15" s="150"/>
      <c r="E15" s="148"/>
      <c r="F15" s="150"/>
      <c r="G15" s="148"/>
      <c r="H15" s="150"/>
      <c r="I15" s="148"/>
      <c r="J15" s="150"/>
      <c r="K15" s="144"/>
      <c r="L15" s="145"/>
      <c r="M15" s="145"/>
      <c r="N15" s="145"/>
      <c r="O15" s="146"/>
      <c r="P15" s="145"/>
      <c r="Q15" s="145"/>
      <c r="R15" s="145"/>
      <c r="S15" s="145"/>
    </row>
    <row r="16" spans="1:19" x14ac:dyDescent="0.25">
      <c r="A16" s="290"/>
      <c r="B16" s="150"/>
      <c r="C16" s="151"/>
      <c r="D16" s="150"/>
      <c r="E16" s="150"/>
      <c r="F16" s="150"/>
      <c r="G16" s="151"/>
      <c r="H16" s="150"/>
      <c r="I16" s="152"/>
      <c r="J16" s="150"/>
      <c r="K16" s="145"/>
      <c r="L16" s="145"/>
      <c r="M16" s="145"/>
      <c r="N16" s="145"/>
      <c r="O16" s="147"/>
      <c r="P16" s="145"/>
      <c r="Q16" s="145"/>
      <c r="R16" s="145"/>
      <c r="S16" s="145"/>
    </row>
    <row r="17" spans="1:10" x14ac:dyDescent="0.25">
      <c r="E17" s="153"/>
      <c r="F17" s="153"/>
      <c r="G17" s="153"/>
      <c r="H17" s="153"/>
      <c r="I17" s="153"/>
      <c r="J17" s="153"/>
    </row>
    <row r="19" spans="1:10" x14ac:dyDescent="0.25">
      <c r="A19" s="141" t="s">
        <v>87</v>
      </c>
    </row>
    <row r="20" spans="1:10" x14ac:dyDescent="0.25">
      <c r="A20" s="141" t="s">
        <v>88</v>
      </c>
    </row>
  </sheetData>
  <mergeCells count="97">
    <mergeCell ref="A13:A16"/>
    <mergeCell ref="R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P11:Q11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L7:M7"/>
    <mergeCell ref="N7:O7"/>
    <mergeCell ref="P7:Q7"/>
    <mergeCell ref="R7:S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B7:C7"/>
    <mergeCell ref="D7:E7"/>
    <mergeCell ref="F7:G7"/>
    <mergeCell ref="H7:I7"/>
    <mergeCell ref="J7:K7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L4:M4"/>
    <mergeCell ref="N4:O4"/>
    <mergeCell ref="P4:Q4"/>
    <mergeCell ref="R4:S4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N5:O5"/>
    <mergeCell ref="A2:A3"/>
    <mergeCell ref="B2:G2"/>
    <mergeCell ref="H2:K2"/>
    <mergeCell ref="L2:O2"/>
    <mergeCell ref="P2:Q2"/>
    <mergeCell ref="J3:K3"/>
    <mergeCell ref="L3:M3"/>
    <mergeCell ref="N3:O3"/>
    <mergeCell ref="P3:Q3"/>
    <mergeCell ref="R2:S2"/>
    <mergeCell ref="B3:C3"/>
    <mergeCell ref="D3:E3"/>
    <mergeCell ref="F3:G3"/>
    <mergeCell ref="H3:I3"/>
    <mergeCell ref="R3:S3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星取表11</vt:lpstr>
      <vt:lpstr>星取表９</vt:lpstr>
      <vt:lpstr>8チーム</vt:lpstr>
      <vt:lpstr>7チーム</vt:lpstr>
      <vt:lpstr>6チーム</vt:lpstr>
      <vt:lpstr>名簿</vt:lpstr>
      <vt:lpstr>リーグ戦計画</vt:lpstr>
      <vt:lpstr>グループ役割</vt:lpstr>
      <vt:lpstr>参加確認表</vt:lpstr>
      <vt:lpstr>対戦表</vt:lpstr>
      <vt:lpstr>審判</vt:lpstr>
      <vt:lpstr>警告・退場確認表</vt:lpstr>
      <vt:lpstr>'6チーム'!Extract</vt:lpstr>
      <vt:lpstr>'7チーム'!Extract</vt:lpstr>
      <vt:lpstr>'6チーム'!Print_Area</vt:lpstr>
      <vt:lpstr>'7チーム'!Print_Area</vt:lpstr>
      <vt:lpstr>'8チーム'!Print_Area</vt:lpstr>
      <vt:lpstr>審判!Print_Area</vt:lpstr>
      <vt:lpstr>星取表11!Print_Area</vt:lpstr>
      <vt:lpstr>星取表９!Print_Area</vt:lpstr>
      <vt:lpstr>対戦表!Print_Area</vt:lpstr>
      <vt:lpstr>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鈴木和幸</cp:lastModifiedBy>
  <cp:lastPrinted>2021-08-06T07:32:36Z</cp:lastPrinted>
  <dcterms:created xsi:type="dcterms:W3CDTF">2020-02-26T14:23:35Z</dcterms:created>
  <dcterms:modified xsi:type="dcterms:W3CDTF">2021-10-06T13:22:41Z</dcterms:modified>
</cp:coreProperties>
</file>