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7770" tabRatio="825" activeTab="2"/>
  </bookViews>
  <sheets>
    <sheet name="表紙" sheetId="1" r:id="rId1"/>
    <sheet name="連絡網（様式1）" sheetId="2" r:id="rId2"/>
    <sheet name="星取表（様式2）" sheetId="3" r:id="rId3"/>
    <sheet name="星取表10" sheetId="4" r:id="rId4"/>
    <sheet name="星取表9" sheetId="5" r:id="rId5"/>
    <sheet name="星取表8" sheetId="6" r:id="rId6"/>
    <sheet name="日程表（様式3）" sheetId="7" r:id="rId7"/>
    <sheet name="会場確認票（様式4）" sheetId="8" r:id="rId8"/>
    <sheet name="運営確認票（様式5）" sheetId="9" r:id="rId9"/>
    <sheet name="試合結果報告（様式6）" sheetId="10" r:id="rId10"/>
    <sheet name="チーム警退確認表(様式7-1)" sheetId="11" r:id="rId11"/>
    <sheet name="グループ警退確認票（様式7-2）" sheetId="12" r:id="rId12"/>
    <sheet name="審判報告書(様式8)" sheetId="13" r:id="rId13"/>
    <sheet name="エントリー登録用紙（様式9）" sheetId="14" r:id="rId14"/>
    <sheet name="メンバー票（様式10）" sheetId="15" r:id="rId15"/>
    <sheet name="Sheet1" sheetId="16" r:id="rId16"/>
  </sheets>
  <definedNames>
    <definedName name="EXTRACT" localSheetId="3">'星取表10'!$AP$3:$AP$11</definedName>
    <definedName name="EXTRACT" localSheetId="5">'星取表8'!$AJ$3:$AJ$11</definedName>
    <definedName name="EXTRACT" localSheetId="4">'星取表9'!$AM$3:$AM$11</definedName>
    <definedName name="_xlnm.Print_Area" localSheetId="13">'エントリー登録用紙（様式9）'!$A$1:$U$41</definedName>
    <definedName name="_xlnm.Print_Area" localSheetId="14">'メンバー票（様式10）'!$A$1:$T$43</definedName>
    <definedName name="_xlnm.Print_Area" localSheetId="8">'運営確認票（様式5）'!$A$1:$H$48</definedName>
    <definedName name="_xlnm.Print_Area" localSheetId="7">'会場確認票（様式4）'!$A$1:$F$25</definedName>
    <definedName name="_xlnm.Print_Area" localSheetId="9">'試合結果報告（様式6）'!$A$1:$J$40</definedName>
    <definedName name="_xlnm.Print_Area" localSheetId="12">'審判報告書(様式8)'!$A$1:$N$45</definedName>
    <definedName name="_xlnm.Print_Area" localSheetId="3">'星取表10'!$A$1:$AN$23</definedName>
    <definedName name="_xlnm.Print_Area" localSheetId="5">'星取表8'!$A$1:$AH$19</definedName>
    <definedName name="_xlnm.Print_Area" localSheetId="4">'星取表9'!$A$1:$AK$21</definedName>
    <definedName name="_xlnm.Print_Area" localSheetId="6">'日程表（様式3）'!$A$1:$AV$25</definedName>
    <definedName name="_xlnm.Print_Area" localSheetId="1">'連絡網（様式1）'!$A$1:$J$206</definedName>
  </definedNames>
  <calcPr fullCalcOnLoad="1"/>
</workbook>
</file>

<file path=xl/comments7.xml><?xml version="1.0" encoding="utf-8"?>
<comments xmlns="http://schemas.openxmlformats.org/spreadsheetml/2006/main">
  <authors>
    <author>sai</author>
  </authors>
  <commentList>
    <comment ref="B6" authorId="0">
      <text>
        <r>
          <rPr>
            <b/>
            <sz val="9"/>
            <rFont val="ＭＳ Ｐゴシック"/>
            <family val="3"/>
          </rPr>
          <t>1日で開催する場合は①のみに記載。
2日に分けて開催する場合は、①②に記載する。</t>
        </r>
      </text>
    </comment>
    <comment ref="Y6" authorId="0">
      <text>
        <r>
          <rPr>
            <b/>
            <sz val="9"/>
            <rFont val="ＭＳ Ｐゴシック"/>
            <family val="3"/>
          </rPr>
          <t>1日で開催する場合は①のみに記載。
2日に分けて開催する場合は、①②に記載する。</t>
        </r>
      </text>
    </comment>
  </commentList>
</comments>
</file>

<file path=xl/sharedStrings.xml><?xml version="1.0" encoding="utf-8"?>
<sst xmlns="http://schemas.openxmlformats.org/spreadsheetml/2006/main" count="1362" uniqueCount="480">
  <si>
    <t>チーム名</t>
  </si>
  <si>
    <t>第１節</t>
  </si>
  <si>
    <t>第２節</t>
  </si>
  <si>
    <t>第３節</t>
  </si>
  <si>
    <t>第４節</t>
  </si>
  <si>
    <t>住所</t>
  </si>
  <si>
    <t>自宅電話</t>
  </si>
  <si>
    <t>携帯電話</t>
  </si>
  <si>
    <t>ＦＡＸ</t>
  </si>
  <si>
    <t>（3）トイレ、水道</t>
  </si>
  <si>
    <t>（1）ﾋﾟｯﾁのｻｲｽﾞ</t>
  </si>
  <si>
    <t>（5）駐車場</t>
  </si>
  <si>
    <t>既定内のサイズであることを確認します。</t>
  </si>
  <si>
    <t>トイレや水道の位置を確認します。</t>
  </si>
  <si>
    <t>（6）その他</t>
  </si>
  <si>
    <t>会場使用上の注意事項を確認します。</t>
  </si>
  <si>
    <t>チームの荷物等を置く場所、休憩場所の確保ができるか確認します。</t>
  </si>
  <si>
    <t>ｳｫｰﾑｱｯﾌﾟｽﾍﾟｰｽが確保できるかを確認します。</t>
  </si>
  <si>
    <t>（2）練習場所</t>
  </si>
  <si>
    <t>（4）ﾁｰﾑ控ｽﾍﾟｰｽ</t>
  </si>
  <si>
    <t>駐車場スペース、駐車台数によって車両を制限することの有無も確認します。</t>
  </si>
  <si>
    <t>グループ</t>
  </si>
  <si>
    <t>グループ役割分担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</si>
  <si>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</si>
  <si>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</si>
  <si>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</si>
  <si>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</si>
  <si>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</si>
  <si>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</si>
  <si>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</si>
  <si>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</si>
  <si>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</si>
  <si>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</si>
  <si>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勝</t>
  </si>
  <si>
    <t>分</t>
  </si>
  <si>
    <t>負</t>
  </si>
  <si>
    <t>勝点</t>
  </si>
  <si>
    <t>得点</t>
  </si>
  <si>
    <t>失点</t>
  </si>
  <si>
    <t>得失</t>
  </si>
  <si>
    <t>順位</t>
  </si>
  <si>
    <t>　　　　　　　対戦
チーム名</t>
  </si>
  <si>
    <t>第５節</t>
  </si>
  <si>
    <t>第６節</t>
  </si>
  <si>
    <t>第７節</t>
  </si>
  <si>
    <t>第８節</t>
  </si>
  <si>
    <t>第９節</t>
  </si>
  <si>
    <t>節</t>
  </si>
  <si>
    <t>開催日</t>
  </si>
  <si>
    <t>会場</t>
  </si>
  <si>
    <t>①</t>
  </si>
  <si>
    <t>②</t>
  </si>
  <si>
    <t>③</t>
  </si>
  <si>
    <t>④</t>
  </si>
  <si>
    <t>⑤</t>
  </si>
  <si>
    <t>①～⑤</t>
  </si>
  <si>
    <t>⑥～⑩</t>
  </si>
  <si>
    <t>⑪～⑮</t>
  </si>
  <si>
    <t>⑯～⑳</t>
  </si>
  <si>
    <t>21～25</t>
  </si>
  <si>
    <t>26～30</t>
  </si>
  <si>
    <t>31～35</t>
  </si>
  <si>
    <t>36～40</t>
  </si>
  <si>
    <t>対象試合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</si>
  <si>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</si>
  <si>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</si>
  <si>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</si>
  <si>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</si>
  <si>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</si>
  <si>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</si>
  <si>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</si>
  <si>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</si>
  <si>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</si>
  <si>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</si>
  <si>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</si>
  <si>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</si>
  <si>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</si>
  <si>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</si>
  <si>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</si>
  <si>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第1試合</t>
  </si>
  <si>
    <t>第2試合</t>
  </si>
  <si>
    <t>第3試合</t>
  </si>
  <si>
    <t>第4試合</t>
  </si>
  <si>
    <t>第5試合</t>
  </si>
  <si>
    <t>Ｇ・Ｐの各グループ用（10チームのグループ用）</t>
  </si>
  <si>
    <t>勝点</t>
  </si>
  <si>
    <t>得失点差</t>
  </si>
  <si>
    <t>総得点</t>
  </si>
  <si>
    <t>当該チーム同士の対戦結果</t>
  </si>
  <si>
    <t>抽選</t>
  </si>
  <si>
    <t>（昇格、降格に関わる場合のみ）</t>
  </si>
  <si>
    <t>グループリーグ星取表</t>
  </si>
  <si>
    <r>
      <t xml:space="preserve">　　　　　　対戦
</t>
    </r>
    <r>
      <rPr>
        <sz val="10"/>
        <color indexed="8"/>
        <rFont val="ＭＳ Ｐゴシック"/>
        <family val="3"/>
      </rPr>
      <t>チーム名</t>
    </r>
  </si>
  <si>
    <t>46～50</t>
  </si>
  <si>
    <t>第１１節</t>
  </si>
  <si>
    <t>第１０節</t>
  </si>
  <si>
    <t>51～55</t>
  </si>
  <si>
    <t>ｋ</t>
  </si>
  <si>
    <t>ｌ</t>
  </si>
  <si>
    <t>Ｓのグループ用（11チームのグループ用）</t>
  </si>
  <si>
    <t>休み</t>
  </si>
  <si>
    <t>ｊ</t>
  </si>
  <si>
    <t>⑨</t>
  </si>
  <si>
    <t>⑮</t>
  </si>
  <si>
    <t>⑰</t>
  </si>
  <si>
    <t>41～45</t>
  </si>
  <si>
    <t>41～45</t>
  </si>
  <si>
    <t>①～⑥</t>
  </si>
  <si>
    <t>⑦～⑫</t>
  </si>
  <si>
    <t>⑬～⑱</t>
  </si>
  <si>
    <t>⑲～24</t>
  </si>
  <si>
    <t>25～30</t>
  </si>
  <si>
    <t>31～36</t>
  </si>
  <si>
    <t>37～42</t>
  </si>
  <si>
    <t>43～48</t>
  </si>
  <si>
    <t>49～54</t>
  </si>
  <si>
    <t>55～60</t>
  </si>
  <si>
    <t>61～66</t>
  </si>
  <si>
    <t>Ｓのグループ用（12チームのグループ用）</t>
  </si>
  <si>
    <t>⑯</t>
  </si>
  <si>
    <t>⑲</t>
  </si>
  <si>
    <t>①</t>
  </si>
  <si>
    <t>9:00～9：45</t>
  </si>
  <si>
    <t>グループリーグ日程表</t>
  </si>
  <si>
    <t>Ｇ・Ｐ・Ｓの各グループ用（1日5試合のグループ用）</t>
  </si>
  <si>
    <t>当番</t>
  </si>
  <si>
    <t>フレンドリーの可否</t>
  </si>
  <si>
    <t>対戦</t>
  </si>
  <si>
    <t>審判</t>
  </si>
  <si>
    <t>9:00～9：45</t>
  </si>
  <si>
    <t>9:50～10：35</t>
  </si>
  <si>
    <t>10：40～11：25</t>
  </si>
  <si>
    <t>11：30～12：15</t>
  </si>
  <si>
    <t>12：20～13：05</t>
  </si>
  <si>
    <t>グループ</t>
  </si>
  <si>
    <t>①</t>
  </si>
  <si>
    <t>②</t>
  </si>
  <si>
    <t>第6試合</t>
  </si>
  <si>
    <t>13:10～13:55</t>
  </si>
  <si>
    <t>Ｓ-ウエスト　グループ用（1日6試合のグループ用）</t>
  </si>
  <si>
    <t>10：00～10：45</t>
  </si>
  <si>
    <t>11：00～11：45</t>
  </si>
  <si>
    <t>12：00～12：45</t>
  </si>
  <si>
    <t>13：00～13：45</t>
  </si>
  <si>
    <t>チーム名</t>
  </si>
  <si>
    <t>表示</t>
  </si>
  <si>
    <t>警告→</t>
  </si>
  <si>
    <t>警1</t>
  </si>
  <si>
    <t>警2</t>
  </si>
  <si>
    <t>警3</t>
  </si>
  <si>
    <t>停</t>
  </si>
  <si>
    <t>グループ</t>
  </si>
  <si>
    <t>退場→</t>
  </si>
  <si>
    <t>退</t>
  </si>
  <si>
    <t>出場停止→</t>
  </si>
  <si>
    <t>選手氏名</t>
  </si>
  <si>
    <t>背番号</t>
  </si>
  <si>
    <t>月／日</t>
  </si>
  <si>
    <t>／</t>
  </si>
  <si>
    <t>・チーム警告退場確認表は試合開始30分前までに必ずメンバー表とともに本部に提出してください。</t>
  </si>
  <si>
    <t>・警告退場等が発生した場合は審判報告書により記載しチームに返却します。</t>
  </si>
  <si>
    <t>・試合終了後必ず確認の上持ち帰ってください。</t>
  </si>
  <si>
    <t>・大会期間中使用するので取り扱いに注意してください。</t>
  </si>
  <si>
    <t>所在地</t>
  </si>
  <si>
    <t>チーム代表者</t>
  </si>
  <si>
    <t>ＴＥＬ</t>
  </si>
  <si>
    <t>携帯</t>
  </si>
  <si>
    <t>チーム責任者</t>
  </si>
  <si>
    <t>連絡責任者</t>
  </si>
  <si>
    <t>◇ベンチ入り役員氏名◇</t>
  </si>
  <si>
    <t>◇ユニフォームカラー◇（試合で着用するものに○をつける）</t>
  </si>
  <si>
    <t>監　督</t>
  </si>
  <si>
    <t>コーチ</t>
  </si>
  <si>
    <t>フィールド</t>
  </si>
  <si>
    <t>シャツ</t>
  </si>
  <si>
    <t>パンツ</t>
  </si>
  <si>
    <t>ソックス</t>
  </si>
  <si>
    <t>ＧＫ</t>
  </si>
  <si>
    <t>正</t>
  </si>
  <si>
    <t>副</t>
  </si>
  <si>
    <t>◇チーム登録選手◇</t>
  </si>
  <si>
    <t>先発</t>
  </si>
  <si>
    <t>ﾘｻﾞｰﾌﾞ</t>
  </si>
  <si>
    <t>ポジション</t>
  </si>
  <si>
    <t>選手氏名</t>
  </si>
  <si>
    <t>生年月日</t>
  </si>
  <si>
    <t>学年</t>
  </si>
  <si>
    <t>選手登録番号</t>
  </si>
  <si>
    <t>追加</t>
  </si>
  <si>
    <t>ＧＫ／ＤＦ／ＭＦ／ＦＷ</t>
  </si>
  <si>
    <t>※</t>
  </si>
  <si>
    <t>グループリーグ実行委員会に２部提出すること。</t>
  </si>
  <si>
    <t>山梨県サッカー協会</t>
  </si>
  <si>
    <t>第４種委員会確認</t>
  </si>
  <si>
    <t>印</t>
  </si>
  <si>
    <t>ＴＥＬ</t>
  </si>
  <si>
    <t>コーチ</t>
  </si>
  <si>
    <t>◇エントリー選手◇（先発選手は先発欄に○、交代要員はリザーブに○、先発選手・交代要員とも背番号は必ず記載すること）</t>
  </si>
  <si>
    <t>※</t>
  </si>
  <si>
    <t>当日引率者</t>
  </si>
  <si>
    <t>コーチ</t>
  </si>
  <si>
    <t>◇チーム役員氏名◇</t>
  </si>
  <si>
    <t>コーチ</t>
  </si>
  <si>
    <t>コーチ</t>
  </si>
  <si>
    <t>当日１試合目</t>
  </si>
  <si>
    <t>当日２試合目</t>
  </si>
  <si>
    <t>節</t>
  </si>
  <si>
    <t>グループ</t>
  </si>
  <si>
    <t>月日</t>
  </si>
  <si>
    <t>会場</t>
  </si>
  <si>
    <t>S</t>
  </si>
  <si>
    <t>A</t>
  </si>
  <si>
    <t>12A</t>
  </si>
  <si>
    <t>B</t>
  </si>
  <si>
    <t>C</t>
  </si>
  <si>
    <t>D</t>
  </si>
  <si>
    <t>↑　ライセンス</t>
  </si>
  <si>
    <t>↓　ライセンス（　）</t>
  </si>
  <si>
    <t>（　）</t>
  </si>
  <si>
    <t>チーム責任者
　　　／連絡員</t>
  </si>
  <si>
    <t>開催節</t>
  </si>
  <si>
    <t>開催日</t>
  </si>
  <si>
    <t>会場名</t>
  </si>
  <si>
    <t>所在地</t>
  </si>
  <si>
    <t>使用料の有無</t>
  </si>
  <si>
    <t>円</t>
  </si>
  <si>
    <t>使用責任者</t>
  </si>
  <si>
    <t>担当チーム</t>
  </si>
  <si>
    <t>節</t>
  </si>
  <si>
    <t>タッチライン</t>
  </si>
  <si>
    <t>×</t>
  </si>
  <si>
    <t>ゴールライン</t>
  </si>
  <si>
    <t>備考</t>
  </si>
  <si>
    <t>ラインの可否</t>
  </si>
  <si>
    <t>スペース
（広さ）</t>
  </si>
  <si>
    <t>場所等</t>
  </si>
  <si>
    <t>条件等</t>
  </si>
  <si>
    <t>有・無</t>
  </si>
  <si>
    <t>確認項目</t>
  </si>
  <si>
    <t>当番チーム</t>
  </si>
  <si>
    <t>節</t>
  </si>
  <si>
    <t>ピッチ数</t>
  </si>
  <si>
    <t>面</t>
  </si>
  <si>
    <t>（1）ピッチ</t>
  </si>
  <si>
    <t>ピッチの形状</t>
  </si>
  <si>
    <t>数</t>
  </si>
  <si>
    <t>～</t>
  </si>
  <si>
    <t>チェック</t>
  </si>
  <si>
    <t>区分</t>
  </si>
  <si>
    <t>VS</t>
  </si>
  <si>
    <t>主審</t>
  </si>
  <si>
    <t>補助</t>
  </si>
  <si>
    <t>試合結果管理
　　・報告担当</t>
  </si>
  <si>
    <t>対戦カード</t>
  </si>
  <si>
    <t>試合NO</t>
  </si>
  <si>
    <t>①</t>
  </si>
  <si>
    <t>②</t>
  </si>
  <si>
    <t>③</t>
  </si>
  <si>
    <t>④</t>
  </si>
  <si>
    <t>⑤</t>
  </si>
  <si>
    <t>⑪</t>
  </si>
  <si>
    <t>⑫</t>
  </si>
  <si>
    <t>⑬</t>
  </si>
  <si>
    <t>⑭</t>
  </si>
  <si>
    <t>⑮</t>
  </si>
  <si>
    <t>本部運営担当</t>
  </si>
  <si>
    <t>【会場注意事項等】</t>
  </si>
  <si>
    <t>試合結果管理
　・報告担当者</t>
  </si>
  <si>
    <t>⑥</t>
  </si>
  <si>
    <t>節</t>
  </si>
  <si>
    <t>審判</t>
  </si>
  <si>
    <t>主</t>
  </si>
  <si>
    <t>補</t>
  </si>
  <si>
    <t>：</t>
  </si>
  <si>
    <t>得点者</t>
  </si>
  <si>
    <t>連絡先</t>
  </si>
  <si>
    <t>当番</t>
  </si>
  <si>
    <t>↑　網掛け部分は記入の必要ありません。</t>
  </si>
  <si>
    <t>Ｅmail
（携帯メール）</t>
  </si>
  <si>
    <t>当日の会場責任者</t>
  </si>
  <si>
    <t>審　判</t>
  </si>
  <si>
    <t>4種登録
チーム名</t>
  </si>
  <si>
    <t>①</t>
  </si>
  <si>
    <t>②</t>
  </si>
  <si>
    <t>報告先</t>
  </si>
  <si>
    <t>　　鈴木和幸　FAX　055－251－7164　携帯090－8110－2710　</t>
  </si>
  <si>
    <t>グループで保管する</t>
  </si>
  <si>
    <t>／</t>
  </si>
  <si>
    <t>FAX：055－251－7164　広報部：鈴木和幸</t>
  </si>
  <si>
    <t>グループ名簿（連絡網）</t>
  </si>
  <si>
    <t>星取表</t>
  </si>
  <si>
    <t>日程表</t>
  </si>
  <si>
    <t>会場確認票</t>
  </si>
  <si>
    <t>運営確認票</t>
  </si>
  <si>
    <t>試合結果報告</t>
  </si>
  <si>
    <t>グループ警告退場確認表</t>
  </si>
  <si>
    <t>チーム警告退場確認表</t>
  </si>
  <si>
    <t>審判報告書</t>
  </si>
  <si>
    <t>エントリー登録用紙</t>
  </si>
  <si>
    <t>メンバー票</t>
  </si>
  <si>
    <t>　ここで示す様式等は、U-12リーグの運営に必要な書式等を提示しています。
　そのまま使っていただくか、各グループで加工してお使いいただいても結構です。
　シートによっては計算式を使ってデータの共有を出来るようにしたものもありますのでご注意ください。
　エクセルのファイルにして公開しますのでご活用ください。</t>
  </si>
  <si>
    <t>審判報告書</t>
  </si>
  <si>
    <t>大会名</t>
  </si>
  <si>
    <t>日　時</t>
  </si>
  <si>
    <t>会　場</t>
  </si>
  <si>
    <t>対戦試合</t>
  </si>
  <si>
    <t>試合結果</t>
  </si>
  <si>
    <t>2nd</t>
  </si>
  <si>
    <t>合計</t>
  </si>
  <si>
    <t>退場</t>
  </si>
  <si>
    <t>その他報告事項</t>
  </si>
  <si>
    <t>以上のとおり報告します。</t>
  </si>
  <si>
    <t>年</t>
  </si>
  <si>
    <t>月</t>
  </si>
  <si>
    <t>日</t>
  </si>
  <si>
    <t>主審署名</t>
  </si>
  <si>
    <t>時</t>
  </si>
  <si>
    <t>分</t>
  </si>
  <si>
    <t>対</t>
  </si>
  <si>
    <t>所属チーム</t>
  </si>
  <si>
    <t>主審氏名</t>
  </si>
  <si>
    <t>補助審氏名</t>
  </si>
  <si>
    <t>時間</t>
  </si>
  <si>
    <t>チーム</t>
  </si>
  <si>
    <t>番号</t>
  </si>
  <si>
    <t>氏　名</t>
  </si>
  <si>
    <t>退場、その他の重要事項についての詳細</t>
  </si>
  <si>
    <t>審判報告書（重要事項）</t>
  </si>
  <si>
    <t>グループリーグ名</t>
  </si>
  <si>
    <t>キックオフ</t>
  </si>
  <si>
    <t>1ｓｔ</t>
  </si>
  <si>
    <t>―</t>
  </si>
  <si>
    <t>―</t>
  </si>
  <si>
    <t>警告</t>
  </si>
  <si>
    <t xml:space="preserve"> 理由</t>
  </si>
  <si>
    <t>試合開始３０分前までに、本部に１部提出すること。</t>
  </si>
  <si>
    <t>※</t>
  </si>
  <si>
    <t>1試合の出場可能上限は25名です。</t>
  </si>
  <si>
    <t>※25名以上を登録する場合用紙を追加してください。</t>
  </si>
  <si>
    <t>a</t>
  </si>
  <si>
    <t>b</t>
  </si>
  <si>
    <t>c</t>
  </si>
  <si>
    <t>d</t>
  </si>
  <si>
    <t>e</t>
  </si>
  <si>
    <t>f</t>
  </si>
  <si>
    <t>g</t>
  </si>
  <si>
    <t>グループ名</t>
  </si>
  <si>
    <t>グループ名</t>
  </si>
  <si>
    <t>勝</t>
  </si>
  <si>
    <t>負</t>
  </si>
  <si>
    <t>分</t>
  </si>
  <si>
    <t>勝点</t>
  </si>
  <si>
    <t>得点</t>
  </si>
  <si>
    <t>失点</t>
  </si>
  <si>
    <t>得失</t>
  </si>
  <si>
    <t>順位</t>
  </si>
  <si>
    <t>-</t>
  </si>
  <si>
    <t>１面　</t>
  </si>
  <si>
    <t>小瀬補助競技場　北ｺｰﾄ　・　南ｺｰﾄ</t>
  </si>
  <si>
    <t>ﾎﾟｶﾘｽｴｯﾄU-12ｻｯｶｰﾘｰｸﾞ
in山梨県　2013後期ﾘｰｸﾞ</t>
  </si>
  <si>
    <t>C</t>
  </si>
  <si>
    <r>
      <rPr>
        <b/>
        <sz val="14"/>
        <rFont val="ＭＳ Ｐゴシック"/>
        <family val="3"/>
      </rPr>
      <t>2013山梨県U-1１リーグ戦　メンバー表　　　　　　　　</t>
    </r>
    <r>
      <rPr>
        <sz val="11"/>
        <rFont val="ＭＳ Ｐゴシック"/>
        <family val="3"/>
      </rPr>
      <t>（様式１０）</t>
    </r>
  </si>
  <si>
    <t>コーチ</t>
  </si>
  <si>
    <t>池田SSS</t>
  </si>
  <si>
    <t>当該同士になります。</t>
  </si>
  <si>
    <t>山梨県甲斐市宇津谷４４５　日本航空学園内</t>
  </si>
  <si>
    <t>平成２５年　９月７日</t>
  </si>
  <si>
    <t>３，４</t>
  </si>
  <si>
    <t>甘利小</t>
  </si>
  <si>
    <t>①　９：００</t>
  </si>
  <si>
    <t>②　９：４０</t>
  </si>
  <si>
    <t>③　１０：４０</t>
  </si>
  <si>
    <t>④　１１：２０</t>
  </si>
  <si>
    <t>⑤　１２：００</t>
  </si>
  <si>
    <t>公</t>
  </si>
  <si>
    <t>フレ</t>
  </si>
  <si>
    <t>⑥　１２：４０</t>
  </si>
  <si>
    <t>⑦　１３：２０</t>
  </si>
  <si>
    <t>竜北(Bコート)</t>
  </si>
  <si>
    <t>①　９：００</t>
  </si>
  <si>
    <t>②　９：４０</t>
  </si>
  <si>
    <t>③　１０：２０</t>
  </si>
  <si>
    <t>④　１１：００</t>
  </si>
  <si>
    <t>⑤　１１：４０</t>
  </si>
  <si>
    <t>⑥　１２：２０</t>
  </si>
  <si>
    <t>⑦　１３：００</t>
  </si>
  <si>
    <t>⑧　１３：４０</t>
  </si>
  <si>
    <t>⑧　１４：００</t>
  </si>
  <si>
    <t>⑨　１４：４０</t>
  </si>
  <si>
    <t>⑨　１４：２０</t>
  </si>
  <si>
    <t>⑩　１５：００</t>
  </si>
  <si>
    <t>⑩　１５：２０</t>
  </si>
  <si>
    <t>〈年間リーグ〉</t>
  </si>
  <si>
    <t>G‐ホワイト</t>
  </si>
  <si>
    <t>VF甲府</t>
  </si>
  <si>
    <t>山城</t>
  </si>
  <si>
    <t xml:space="preserve">フォルトゥナSCU-12 </t>
  </si>
  <si>
    <t>増穂SC</t>
  </si>
  <si>
    <t>八田SSS</t>
  </si>
  <si>
    <t>北杜FC</t>
  </si>
  <si>
    <t>石和SSS</t>
  </si>
  <si>
    <t>モナークス</t>
  </si>
  <si>
    <t>スペリオール上吉田</t>
  </si>
  <si>
    <t>G‐レッド</t>
  </si>
  <si>
    <t>ＵスポーツＹ</t>
  </si>
  <si>
    <t>ＵスポーツＳ</t>
  </si>
  <si>
    <t>シエロアズール</t>
  </si>
  <si>
    <t>ＦＣアルピーノ</t>
  </si>
  <si>
    <t>田富SSS</t>
  </si>
  <si>
    <t>高根SSS</t>
  </si>
  <si>
    <t>エルフシュリット一宮</t>
  </si>
  <si>
    <t>リヴィエールFC</t>
  </si>
  <si>
    <t>ＦＣＬＡＧＯ河口湖</t>
  </si>
  <si>
    <t>Ｐ‐ウェスト</t>
  </si>
  <si>
    <t>レドンドウノ</t>
  </si>
  <si>
    <t>大里SSS</t>
  </si>
  <si>
    <t>羽黒SSS</t>
  </si>
  <si>
    <t>双葉SSS</t>
  </si>
  <si>
    <t>昭和SSS</t>
  </si>
  <si>
    <t>トラベッソ</t>
  </si>
  <si>
    <t>プレジール敷島</t>
  </si>
  <si>
    <t>ルーデンスセントロ</t>
  </si>
  <si>
    <t>韮崎SC</t>
  </si>
  <si>
    <t>P‐セントラル</t>
  </si>
  <si>
    <t>伊勢SSS</t>
  </si>
  <si>
    <t>玉諸SSS</t>
  </si>
  <si>
    <t>国母SS</t>
  </si>
  <si>
    <t>若草バイキング</t>
  </si>
  <si>
    <t>JFC白根</t>
  </si>
  <si>
    <t>テクニカルSJｒ</t>
  </si>
  <si>
    <t>フォルトゥナＳＣ</t>
  </si>
  <si>
    <t>ＶＦ八ヶ岳</t>
  </si>
  <si>
    <t>Ｐ‐イースト</t>
  </si>
  <si>
    <t>山梨ＳＳＳ</t>
  </si>
  <si>
    <t>浅川Ｊｒ</t>
  </si>
  <si>
    <t>御坂ＳＳＳ</t>
  </si>
  <si>
    <t>エルドラード</t>
  </si>
  <si>
    <t>ＦＣヴァリエ都留</t>
  </si>
  <si>
    <t>ＵＦＣドリーム</t>
  </si>
  <si>
    <t>アミーゴスFC</t>
  </si>
  <si>
    <t>ＶＣふじかめ</t>
  </si>
  <si>
    <t>山中湖SC</t>
  </si>
  <si>
    <t>VC富士吉田</t>
  </si>
  <si>
    <t>S‐ウェスト</t>
  </si>
  <si>
    <t>FCジョカーレ</t>
  </si>
  <si>
    <t>新紺屋朝日SSS</t>
  </si>
  <si>
    <t>中央ジュニア</t>
  </si>
  <si>
    <t>クレセガナール</t>
  </si>
  <si>
    <t>南部ＦＣ</t>
  </si>
  <si>
    <t>釜水ＳＳＳ</t>
  </si>
  <si>
    <t>シエロセレッソ</t>
  </si>
  <si>
    <t>韮崎東ＳＳＳ</t>
  </si>
  <si>
    <t>Ｓ‐セントラル</t>
  </si>
  <si>
    <t>レドンドファースト</t>
  </si>
  <si>
    <t>甲府相川JFC</t>
  </si>
  <si>
    <t>ＪＦＣ青桐</t>
  </si>
  <si>
    <t>舞鶴ＪＦＣ</t>
  </si>
  <si>
    <t>ＦＣレックス</t>
  </si>
  <si>
    <t>玉穂SSS</t>
  </si>
  <si>
    <t>竜北SSS</t>
  </si>
  <si>
    <t>フォルトゥナフォーゲル</t>
  </si>
  <si>
    <t>S‐イースト</t>
  </si>
  <si>
    <t>リスカーレ牧丘</t>
  </si>
  <si>
    <t>ＣＳＣルーデンス</t>
  </si>
  <si>
    <t>勝沼SSS</t>
  </si>
  <si>
    <t>FCＳＡＢＩＯ</t>
  </si>
  <si>
    <t>都留ＶＭＣ</t>
  </si>
  <si>
    <t>エスヴィエント</t>
  </si>
  <si>
    <t>ＶＣひがし</t>
  </si>
  <si>
    <t>忍野ＳＳＳ</t>
  </si>
  <si>
    <t>ＬＡＧＯビエント</t>
  </si>
  <si>
    <t>2014山梨U-1１リーグ</t>
  </si>
  <si>
    <t>山梨県U-１１リーグ　グループ会場確認票</t>
  </si>
  <si>
    <t>山梨県U-１１リーグ　グループ運営確認票</t>
  </si>
  <si>
    <t>山梨県U-１１リーグ　グループ試合結果報告書</t>
  </si>
  <si>
    <t>試合結果・警告退場報告など、広報部連絡先についての表示掲載は</t>
  </si>
  <si>
    <t>２０１４山梨県U-11リーグ戦エントリー登録用紙　</t>
  </si>
  <si>
    <t>10チーム</t>
  </si>
  <si>
    <t>11チーム</t>
  </si>
  <si>
    <t>12チーム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</si>
</sst>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 ;[Red]\-0\ "/>
    <numFmt numFmtId="182" formatCode="yyyy/m/d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2"/>
      <name val="HG丸ｺﾞｼｯｸM-PRO"/>
      <family val="3"/>
    </font>
    <font>
      <sz val="10"/>
      <name val="HG丸ｺﾞｼｯｸM-PRO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28"/>
      <name val="ＭＳ Ｐゴシック"/>
      <family val="3"/>
    </font>
    <font>
      <b/>
      <sz val="32"/>
      <name val="ＭＳ Ｐゴシック"/>
      <family val="3"/>
    </font>
    <font>
      <sz val="11"/>
      <name val="HG丸ｺﾞｼｯｸM-PRO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HG丸ｺﾞｼｯｸM-PRO"/>
      <family val="3"/>
    </font>
    <font>
      <sz val="18"/>
      <color indexed="8"/>
      <name val="ＭＳ Ｐゴシック"/>
      <family val="3"/>
    </font>
    <font>
      <sz val="10"/>
      <color indexed="12"/>
      <name val="ＭＳ Ｐゴシック"/>
      <family val="3"/>
    </font>
    <font>
      <b/>
      <sz val="28"/>
      <name val="Calibri"/>
      <family val="2"/>
    </font>
    <font>
      <b/>
      <sz val="16"/>
      <name val="HGP創英角ﾎﾟｯﾌﾟ体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 style="thin"/>
      <top style="thin"/>
      <bottom style="thin"/>
      <diagonal style="medium"/>
    </border>
    <border diagonalDown="1">
      <left style="thin"/>
      <right style="double"/>
      <top style="thin"/>
      <bottom style="thin"/>
      <diagonal style="medium"/>
    </border>
    <border diagonalDown="1">
      <left>
        <color indexed="63"/>
      </left>
      <right style="thin"/>
      <top>
        <color indexed="63"/>
      </top>
      <bottom style="thin"/>
      <diagonal style="medium"/>
    </border>
    <border diagonalDown="1">
      <left style="thin"/>
      <right>
        <color indexed="63"/>
      </right>
      <top style="thin"/>
      <bottom style="thin"/>
      <diagonal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 diagonalDown="1">
      <left style="thin"/>
      <right style="medium"/>
      <top style="thin"/>
      <bottom>
        <color indexed="63"/>
      </bottom>
      <diagonal style="medium"/>
    </border>
    <border diagonalDown="1">
      <left style="thin"/>
      <right style="medium"/>
      <top>
        <color indexed="63"/>
      </top>
      <bottom style="medium"/>
      <diagonal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26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2" fillId="30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3" fillId="0" borderId="0">
      <alignment vertical="center"/>
      <protection/>
    </xf>
    <xf numFmtId="0" fontId="0" fillId="0" borderId="0">
      <alignment vertical="center"/>
      <protection/>
    </xf>
    <xf numFmtId="0" fontId="7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0" applyNumberFormat="0" applyFill="0" applyBorder="0" applyAlignment="0" applyProtection="0"/>
    <xf numFmtId="0" fontId="75" fillId="31" borderId="0" applyNumberFormat="0" applyBorder="0" applyAlignment="0" applyProtection="0"/>
  </cellStyleXfs>
  <cellXfs count="75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6" fillId="32" borderId="17" xfId="0" applyFont="1" applyFill="1" applyBorder="1" applyAlignment="1">
      <alignment vertical="center"/>
    </xf>
    <xf numFmtId="0" fontId="26" fillId="32" borderId="18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9" fillId="0" borderId="1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6" fillId="5" borderId="10" xfId="0" applyFont="1" applyFill="1" applyBorder="1" applyAlignment="1">
      <alignment vertical="center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33" borderId="16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left" vertical="center"/>
    </xf>
    <xf numFmtId="0" fontId="0" fillId="39" borderId="16" xfId="0" applyFill="1" applyBorder="1" applyAlignment="1">
      <alignment horizontal="left" vertical="center" wrapText="1"/>
    </xf>
    <xf numFmtId="0" fontId="0" fillId="39" borderId="20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0" fillId="10" borderId="16" xfId="0" applyFill="1" applyBorder="1" applyAlignment="1">
      <alignment horizontal="left" vertical="center" wrapText="1"/>
    </xf>
    <xf numFmtId="0" fontId="0" fillId="10" borderId="10" xfId="0" applyFill="1" applyBorder="1" applyAlignment="1">
      <alignment horizontal="left" vertical="center" wrapText="1"/>
    </xf>
    <xf numFmtId="0" fontId="0" fillId="10" borderId="10" xfId="0" applyFill="1" applyBorder="1" applyAlignment="1">
      <alignment horizontal="left" vertical="center"/>
    </xf>
    <xf numFmtId="0" fontId="0" fillId="10" borderId="20" xfId="0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 wrapText="1"/>
    </xf>
    <xf numFmtId="0" fontId="0" fillId="37" borderId="16" xfId="0" applyFill="1" applyBorder="1" applyAlignment="1">
      <alignment horizontal="left" vertical="center" wrapText="1"/>
    </xf>
    <xf numFmtId="0" fontId="0" fillId="37" borderId="20" xfId="0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/>
    </xf>
    <xf numFmtId="0" fontId="0" fillId="38" borderId="16" xfId="0" applyFill="1" applyBorder="1" applyAlignment="1">
      <alignment horizontal="left" vertical="center"/>
    </xf>
    <xf numFmtId="0" fontId="0" fillId="38" borderId="20" xfId="0" applyFill="1" applyBorder="1" applyAlignment="1">
      <alignment horizontal="left" vertical="center"/>
    </xf>
    <xf numFmtId="0" fontId="0" fillId="39" borderId="10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/>
    </xf>
    <xf numFmtId="0" fontId="0" fillId="10" borderId="14" xfId="0" applyFill="1" applyBorder="1" applyAlignment="1">
      <alignment horizontal="left" vertical="center"/>
    </xf>
    <xf numFmtId="0" fontId="0" fillId="10" borderId="10" xfId="0" applyFill="1" applyBorder="1" applyAlignment="1">
      <alignment vertical="center"/>
    </xf>
    <xf numFmtId="0" fontId="0" fillId="37" borderId="14" xfId="0" applyFill="1" applyBorder="1" applyAlignment="1">
      <alignment horizontal="left" vertical="center"/>
    </xf>
    <xf numFmtId="0" fontId="0" fillId="39" borderId="14" xfId="0" applyFill="1" applyBorder="1" applyAlignment="1">
      <alignment horizontal="left" vertical="center"/>
    </xf>
    <xf numFmtId="0" fontId="0" fillId="38" borderId="14" xfId="0" applyFill="1" applyBorder="1" applyAlignment="1">
      <alignment horizontal="left" vertical="center"/>
    </xf>
    <xf numFmtId="0" fontId="0" fillId="10" borderId="16" xfId="0" applyFill="1" applyBorder="1" applyAlignment="1">
      <alignment horizontal="left" vertical="center"/>
    </xf>
    <xf numFmtId="0" fontId="0" fillId="35" borderId="14" xfId="0" applyFill="1" applyBorder="1" applyAlignment="1">
      <alignment horizontal="left" vertical="center"/>
    </xf>
    <xf numFmtId="0" fontId="0" fillId="35" borderId="16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 wrapText="1"/>
    </xf>
    <xf numFmtId="0" fontId="0" fillId="38" borderId="16" xfId="0" applyFill="1" applyBorder="1" applyAlignment="1">
      <alignment horizontal="left" vertical="center" wrapText="1"/>
    </xf>
    <xf numFmtId="0" fontId="0" fillId="40" borderId="10" xfId="0" applyFill="1" applyBorder="1" applyAlignment="1">
      <alignment horizontal="left" vertical="center" wrapText="1"/>
    </xf>
    <xf numFmtId="0" fontId="0" fillId="40" borderId="10" xfId="0" applyFill="1" applyBorder="1" applyAlignment="1">
      <alignment horizontal="left" vertical="center"/>
    </xf>
    <xf numFmtId="0" fontId="0" fillId="40" borderId="14" xfId="0" applyFill="1" applyBorder="1" applyAlignment="1">
      <alignment horizontal="left" vertical="center"/>
    </xf>
    <xf numFmtId="0" fontId="0" fillId="40" borderId="16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/>
    </xf>
    <xf numFmtId="0" fontId="0" fillId="36" borderId="16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center"/>
    </xf>
    <xf numFmtId="0" fontId="24" fillId="10" borderId="16" xfId="0" applyFont="1" applyFill="1" applyBorder="1" applyAlignment="1">
      <alignment horizontal="left" vertical="center" wrapText="1"/>
    </xf>
    <xf numFmtId="0" fontId="24" fillId="10" borderId="14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8" borderId="14" xfId="0" applyFont="1" applyFill="1" applyBorder="1" applyAlignment="1">
      <alignment horizontal="left" vertical="center"/>
    </xf>
    <xf numFmtId="0" fontId="24" fillId="40" borderId="10" xfId="0" applyFont="1" applyFill="1" applyBorder="1" applyAlignment="1">
      <alignment horizontal="left" vertical="center" wrapText="1"/>
    </xf>
    <xf numFmtId="0" fontId="24" fillId="36" borderId="16" xfId="0" applyFont="1" applyFill="1" applyBorder="1" applyAlignment="1">
      <alignment horizontal="left" vertical="center" wrapText="1"/>
    </xf>
    <xf numFmtId="0" fontId="24" fillId="36" borderId="14" xfId="0" applyFont="1" applyFill="1" applyBorder="1" applyAlignment="1">
      <alignment horizontal="left" vertical="center"/>
    </xf>
    <xf numFmtId="0" fontId="24" fillId="5" borderId="10" xfId="0" applyFont="1" applyFill="1" applyBorder="1" applyAlignment="1">
      <alignment horizontal="left" vertical="center"/>
    </xf>
    <xf numFmtId="0" fontId="24" fillId="5" borderId="14" xfId="0" applyFont="1" applyFill="1" applyBorder="1" applyAlignment="1">
      <alignment horizontal="left" vertical="center"/>
    </xf>
    <xf numFmtId="0" fontId="24" fillId="35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/>
    </xf>
    <xf numFmtId="0" fontId="24" fillId="34" borderId="14" xfId="0" applyFont="1" applyFill="1" applyBorder="1" applyAlignment="1">
      <alignment horizontal="left" vertical="center"/>
    </xf>
    <xf numFmtId="0" fontId="24" fillId="40" borderId="14" xfId="0" applyFont="1" applyFill="1" applyBorder="1" applyAlignment="1">
      <alignment horizontal="left" vertical="center"/>
    </xf>
    <xf numFmtId="0" fontId="24" fillId="36" borderId="10" xfId="0" applyFont="1" applyFill="1" applyBorder="1" applyAlignment="1">
      <alignment horizontal="left" vertical="center"/>
    </xf>
    <xf numFmtId="0" fontId="24" fillId="5" borderId="10" xfId="0" applyFont="1" applyFill="1" applyBorder="1" applyAlignment="1">
      <alignment horizontal="left" vertical="center" wrapText="1"/>
    </xf>
    <xf numFmtId="0" fontId="24" fillId="39" borderId="10" xfId="0" applyFont="1" applyFill="1" applyBorder="1" applyAlignment="1">
      <alignment horizontal="left" vertical="center" wrapText="1"/>
    </xf>
    <xf numFmtId="0" fontId="24" fillId="37" borderId="16" xfId="0" applyFont="1" applyFill="1" applyBorder="1" applyAlignment="1">
      <alignment horizontal="left" vertical="center" wrapText="1"/>
    </xf>
    <xf numFmtId="0" fontId="24" fillId="37" borderId="14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0" fontId="4" fillId="38" borderId="14" xfId="0" applyFont="1" applyFill="1" applyBorder="1" applyAlignment="1">
      <alignment horizontal="left" vertical="center"/>
    </xf>
    <xf numFmtId="0" fontId="24" fillId="38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40" borderId="20" xfId="0" applyFill="1" applyBorder="1" applyAlignment="1">
      <alignment horizontal="left" vertical="center"/>
    </xf>
    <xf numFmtId="0" fontId="0" fillId="33" borderId="20" xfId="0" applyFill="1" applyBorder="1" applyAlignment="1">
      <alignment vertical="center"/>
    </xf>
    <xf numFmtId="0" fontId="0" fillId="34" borderId="32" xfId="0" applyFill="1" applyBorder="1" applyAlignment="1">
      <alignment horizontal="left" vertical="center"/>
    </xf>
    <xf numFmtId="0" fontId="24" fillId="4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24" fillId="38" borderId="20" xfId="0" applyFont="1" applyFill="1" applyBorder="1" applyAlignment="1">
      <alignment horizontal="left" vertical="center"/>
    </xf>
    <xf numFmtId="0" fontId="24" fillId="10" borderId="20" xfId="0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32" borderId="0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3" fillId="0" borderId="0" xfId="65" applyBorder="1" applyAlignment="1">
      <alignment vertical="center"/>
      <protection/>
    </xf>
    <xf numFmtId="0" fontId="73" fillId="0" borderId="0" xfId="65">
      <alignment vertical="center"/>
      <protection/>
    </xf>
    <xf numFmtId="0" fontId="73" fillId="0" borderId="0" xfId="65" applyAlignment="1">
      <alignment vertical="center"/>
      <protection/>
    </xf>
    <xf numFmtId="0" fontId="25" fillId="0" borderId="0" xfId="65" applyFont="1" applyAlignment="1">
      <alignment vertical="center"/>
      <protection/>
    </xf>
    <xf numFmtId="0" fontId="73" fillId="0" borderId="10" xfId="65" applyBorder="1" applyAlignment="1">
      <alignment horizontal="center" vertical="center"/>
      <protection/>
    </xf>
    <xf numFmtId="0" fontId="25" fillId="0" borderId="10" xfId="65" applyFont="1" applyBorder="1" applyAlignment="1">
      <alignment horizontal="center" vertical="center"/>
      <protection/>
    </xf>
    <xf numFmtId="0" fontId="73" fillId="0" borderId="10" xfId="65" applyBorder="1">
      <alignment vertical="center"/>
      <protection/>
    </xf>
    <xf numFmtId="0" fontId="30" fillId="0" borderId="10" xfId="65" applyFont="1" applyBorder="1" applyAlignment="1">
      <alignment horizontal="center" vertical="center"/>
      <protection/>
    </xf>
    <xf numFmtId="0" fontId="29" fillId="0" borderId="10" xfId="65" applyFont="1" applyBorder="1" applyAlignment="1">
      <alignment horizontal="center" vertical="center"/>
      <protection/>
    </xf>
    <xf numFmtId="0" fontId="7" fillId="0" borderId="0" xfId="66" applyFont="1" applyAlignment="1">
      <alignment vertical="center"/>
      <protection/>
    </xf>
    <xf numFmtId="0" fontId="7" fillId="0" borderId="0" xfId="66" applyFont="1" applyAlignment="1">
      <alignment horizontal="center"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7" fillId="0" borderId="0" xfId="66" applyFont="1" applyBorder="1" applyAlignment="1">
      <alignment horizontal="right"/>
      <protection/>
    </xf>
    <xf numFmtId="0" fontId="4" fillId="0" borderId="0" xfId="66" applyFont="1" applyAlignment="1">
      <alignment/>
      <protection/>
    </xf>
    <xf numFmtId="0" fontId="7" fillId="0" borderId="0" xfId="66" applyFont="1" applyBorder="1" applyAlignment="1">
      <alignment horizontal="right" vertical="top"/>
      <protection/>
    </xf>
    <xf numFmtId="0" fontId="4" fillId="0" borderId="0" xfId="66" applyFont="1" applyBorder="1" applyAlignment="1">
      <alignment horizontal="left" vertical="top"/>
      <protection/>
    </xf>
    <xf numFmtId="0" fontId="7" fillId="0" borderId="0" xfId="66" applyFont="1" applyBorder="1" applyAlignment="1">
      <alignment horizontal="left"/>
      <protection/>
    </xf>
    <xf numFmtId="0" fontId="4" fillId="0" borderId="33" xfId="66" applyFont="1" applyBorder="1" applyAlignment="1">
      <alignment horizontal="center" vertical="center"/>
      <protection/>
    </xf>
    <xf numFmtId="0" fontId="4" fillId="0" borderId="34" xfId="66" applyFont="1" applyBorder="1" applyAlignment="1">
      <alignment horizontal="center" vertical="center"/>
      <protection/>
    </xf>
    <xf numFmtId="0" fontId="4" fillId="0" borderId="35" xfId="66" applyFont="1" applyBorder="1" applyAlignment="1">
      <alignment horizontal="center" vertical="center"/>
      <protection/>
    </xf>
    <xf numFmtId="0" fontId="7" fillId="0" borderId="16" xfId="66" applyFont="1" applyBorder="1" applyAlignment="1">
      <alignment horizontal="center" vertical="center"/>
      <protection/>
    </xf>
    <xf numFmtId="0" fontId="4" fillId="0" borderId="36" xfId="66" applyFont="1" applyBorder="1" applyAlignment="1">
      <alignment horizontal="center" vertical="center"/>
      <protection/>
    </xf>
    <xf numFmtId="0" fontId="4" fillId="0" borderId="37" xfId="66" applyFont="1" applyBorder="1" applyAlignment="1">
      <alignment horizontal="center" vertical="center"/>
      <protection/>
    </xf>
    <xf numFmtId="0" fontId="7" fillId="0" borderId="37" xfId="66" applyFont="1" applyBorder="1" applyAlignment="1">
      <alignment horizontal="center" vertical="center"/>
      <protection/>
    </xf>
    <xf numFmtId="0" fontId="4" fillId="0" borderId="0" xfId="66" applyFont="1" applyAlignment="1">
      <alignment vertical="center"/>
      <protection/>
    </xf>
    <xf numFmtId="0" fontId="11" fillId="0" borderId="16" xfId="66" applyFont="1" applyBorder="1" applyAlignment="1">
      <alignment horizontal="center" vertical="center"/>
      <protection/>
    </xf>
    <xf numFmtId="0" fontId="11" fillId="0" borderId="38" xfId="66" applyFont="1" applyBorder="1" applyAlignment="1">
      <alignment horizontal="center" vertical="center"/>
      <protection/>
    </xf>
    <xf numFmtId="0" fontId="11" fillId="0" borderId="10" xfId="66" applyFont="1" applyBorder="1" applyAlignment="1">
      <alignment horizontal="center" vertical="center"/>
      <protection/>
    </xf>
    <xf numFmtId="0" fontId="7" fillId="0" borderId="0" xfId="66" applyFont="1" applyBorder="1" applyAlignment="1">
      <alignment horizontal="left" vertical="center"/>
      <protection/>
    </xf>
    <xf numFmtId="0" fontId="7" fillId="0" borderId="0" xfId="66" applyFont="1" applyBorder="1" applyAlignment="1">
      <alignment horizontal="right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9" xfId="66" applyFont="1" applyBorder="1" applyAlignment="1">
      <alignment horizontal="center" vertical="center"/>
      <protection/>
    </xf>
    <xf numFmtId="0" fontId="7" fillId="0" borderId="19" xfId="66" applyFont="1" applyBorder="1" applyAlignment="1">
      <alignment horizontal="center" vertical="center" shrinkToFit="1"/>
      <protection/>
    </xf>
    <xf numFmtId="0" fontId="12" fillId="0" borderId="15" xfId="66" applyFont="1" applyBorder="1" applyAlignment="1">
      <alignment horizontal="center" vertical="center"/>
      <protection/>
    </xf>
    <xf numFmtId="0" fontId="12" fillId="0" borderId="10" xfId="66" applyFont="1" applyBorder="1" applyAlignment="1">
      <alignment horizontal="center" vertical="center"/>
      <protection/>
    </xf>
    <xf numFmtId="0" fontId="12" fillId="0" borderId="22" xfId="66" applyFont="1" applyBorder="1" applyAlignment="1">
      <alignment horizontal="center" vertical="center"/>
      <protection/>
    </xf>
    <xf numFmtId="0" fontId="7" fillId="41" borderId="39" xfId="66" applyFont="1" applyFill="1" applyBorder="1" applyAlignment="1">
      <alignment horizontal="center" vertical="center"/>
      <protection/>
    </xf>
    <xf numFmtId="0" fontId="7" fillId="41" borderId="39" xfId="66" applyFont="1" applyFill="1" applyBorder="1" applyAlignment="1">
      <alignment vertical="center"/>
      <protection/>
    </xf>
    <xf numFmtId="0" fontId="7" fillId="41" borderId="40" xfId="66" applyFont="1" applyFill="1" applyBorder="1" applyAlignment="1">
      <alignment horizontal="center" vertical="center"/>
      <protection/>
    </xf>
    <xf numFmtId="0" fontId="7" fillId="32" borderId="16" xfId="66" applyFont="1" applyFill="1" applyBorder="1" applyAlignment="1">
      <alignment horizontal="center" vertical="center"/>
      <protection/>
    </xf>
    <xf numFmtId="0" fontId="7" fillId="32" borderId="37" xfId="66" applyFont="1" applyFill="1" applyBorder="1" applyAlignment="1">
      <alignment horizontal="center" vertical="center"/>
      <protection/>
    </xf>
    <xf numFmtId="0" fontId="7" fillId="0" borderId="25" xfId="66" applyFont="1" applyBorder="1" applyAlignment="1">
      <alignment horizontal="center" vertical="center"/>
      <protection/>
    </xf>
    <xf numFmtId="0" fontId="7" fillId="0" borderId="41" xfId="66" applyFont="1" applyBorder="1" applyAlignment="1">
      <alignment horizontal="center" vertical="center"/>
      <protection/>
    </xf>
    <xf numFmtId="0" fontId="7" fillId="0" borderId="42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16" fillId="0" borderId="10" xfId="66" applyFont="1" applyBorder="1" applyAlignment="1">
      <alignment horizontal="center" vertical="center"/>
      <protection/>
    </xf>
    <xf numFmtId="0" fontId="16" fillId="0" borderId="22" xfId="66" applyFont="1" applyBorder="1" applyAlignment="1">
      <alignment vertical="center"/>
      <protection/>
    </xf>
    <xf numFmtId="0" fontId="16" fillId="0" borderId="0" xfId="66" applyFont="1" applyBorder="1" applyAlignment="1">
      <alignment horizontal="center" vertical="center"/>
      <protection/>
    </xf>
    <xf numFmtId="0" fontId="16" fillId="0" borderId="0" xfId="66" applyFont="1" applyBorder="1" applyAlignment="1">
      <alignment vertical="center"/>
      <protection/>
    </xf>
    <xf numFmtId="0" fontId="4" fillId="0" borderId="43" xfId="66" applyFont="1" applyBorder="1" applyAlignment="1">
      <alignment vertical="center"/>
      <protection/>
    </xf>
    <xf numFmtId="0" fontId="0" fillId="0" borderId="16" xfId="0" applyBorder="1" applyAlignment="1">
      <alignment horizontal="center" vertical="center"/>
    </xf>
    <xf numFmtId="0" fontId="26" fillId="32" borderId="11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right" vertical="center"/>
    </xf>
    <xf numFmtId="0" fontId="31" fillId="0" borderId="22" xfId="0" applyFont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1" fillId="0" borderId="4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1" fillId="0" borderId="4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1" fillId="0" borderId="45" xfId="0" applyFont="1" applyBorder="1" applyAlignment="1">
      <alignment vertical="top"/>
    </xf>
    <xf numFmtId="0" fontId="0" fillId="0" borderId="4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31" fillId="0" borderId="14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3" fillId="0" borderId="0" xfId="65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vertical="center" textRotation="255"/>
    </xf>
    <xf numFmtId="0" fontId="26" fillId="0" borderId="38" xfId="0" applyFont="1" applyBorder="1" applyAlignment="1">
      <alignment vertical="center" textRotation="255"/>
    </xf>
    <xf numFmtId="0" fontId="26" fillId="0" borderId="50" xfId="0" applyFont="1" applyBorder="1" applyAlignment="1">
      <alignment vertical="center" textRotation="255"/>
    </xf>
    <xf numFmtId="0" fontId="26" fillId="32" borderId="50" xfId="0" applyFont="1" applyFill="1" applyBorder="1" applyAlignment="1">
      <alignment vertical="center"/>
    </xf>
    <xf numFmtId="0" fontId="26" fillId="32" borderId="48" xfId="0" applyFont="1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26" fillId="32" borderId="5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68" applyFont="1" applyFill="1" applyBorder="1" applyAlignment="1">
      <alignment horizontal="center" vertical="center"/>
      <protection/>
    </xf>
    <xf numFmtId="0" fontId="22" fillId="0" borderId="52" xfId="68" applyFont="1" applyFill="1" applyBorder="1" applyAlignment="1">
      <alignment horizontal="center" vertical="center"/>
      <protection/>
    </xf>
    <xf numFmtId="0" fontId="4" fillId="0" borderId="0" xfId="68" applyFill="1">
      <alignment vertical="center"/>
      <protection/>
    </xf>
    <xf numFmtId="0" fontId="11" fillId="0" borderId="53" xfId="68" applyFont="1" applyFill="1" applyBorder="1" applyAlignment="1">
      <alignment horizontal="center" vertical="center" wrapText="1"/>
      <protection/>
    </xf>
    <xf numFmtId="0" fontId="6" fillId="42" borderId="34" xfId="69" applyFont="1" applyFill="1" applyBorder="1" applyAlignment="1">
      <alignment horizontal="center" vertical="center" wrapText="1"/>
      <protection/>
    </xf>
    <xf numFmtId="0" fontId="11" fillId="33" borderId="53" xfId="68" applyFont="1" applyFill="1" applyBorder="1" applyAlignment="1">
      <alignment horizontal="center" vertical="center" wrapText="1"/>
      <protection/>
    </xf>
    <xf numFmtId="0" fontId="11" fillId="33" borderId="34" xfId="68" applyFont="1" applyFill="1" applyBorder="1" applyAlignment="1">
      <alignment horizontal="center" vertical="center" wrapText="1"/>
      <protection/>
    </xf>
    <xf numFmtId="0" fontId="11" fillId="33" borderId="54" xfId="68" applyFont="1" applyFill="1" applyBorder="1" applyAlignment="1">
      <alignment horizontal="center" vertical="center" wrapText="1"/>
      <protection/>
    </xf>
    <xf numFmtId="0" fontId="11" fillId="33" borderId="55" xfId="68" applyFont="1" applyFill="1" applyBorder="1" applyAlignment="1">
      <alignment horizontal="center" vertical="center" wrapText="1"/>
      <protection/>
    </xf>
    <xf numFmtId="0" fontId="11" fillId="33" borderId="33" xfId="68" applyFont="1" applyFill="1" applyBorder="1" applyAlignment="1">
      <alignment horizontal="center" vertical="center" wrapText="1"/>
      <protection/>
    </xf>
    <xf numFmtId="0" fontId="11" fillId="33" borderId="56" xfId="68" applyFont="1" applyFill="1" applyBorder="1" applyAlignment="1">
      <alignment horizontal="center" vertical="center" wrapText="1"/>
      <protection/>
    </xf>
    <xf numFmtId="0" fontId="11" fillId="33" borderId="52" xfId="68" applyFont="1" applyFill="1" applyBorder="1" applyAlignment="1">
      <alignment horizontal="center" vertical="center" wrapText="1"/>
      <protection/>
    </xf>
    <xf numFmtId="0" fontId="4" fillId="3" borderId="0" xfId="68" applyFill="1" applyBorder="1">
      <alignment vertical="center"/>
      <protection/>
    </xf>
    <xf numFmtId="0" fontId="11" fillId="41" borderId="15" xfId="68" applyFont="1" applyFill="1" applyBorder="1" applyAlignment="1">
      <alignment horizontal="right" vertical="center" wrapText="1"/>
      <protection/>
    </xf>
    <xf numFmtId="0" fontId="4" fillId="41" borderId="11" xfId="68" applyFont="1" applyFill="1" applyBorder="1" applyAlignment="1">
      <alignment horizontal="center" vertical="center" wrapText="1"/>
      <protection/>
    </xf>
    <xf numFmtId="0" fontId="4" fillId="41" borderId="12" xfId="68" applyFill="1" applyBorder="1" applyAlignment="1">
      <alignment horizontal="left" vertical="center" wrapText="1"/>
      <protection/>
    </xf>
    <xf numFmtId="180" fontId="11" fillId="4" borderId="15" xfId="68" applyNumberFormat="1" applyFont="1" applyFill="1" applyBorder="1" applyAlignment="1" applyProtection="1">
      <alignment horizontal="right" vertical="center" shrinkToFit="1"/>
      <protection locked="0"/>
    </xf>
    <xf numFmtId="0" fontId="4" fillId="4" borderId="11" xfId="68" applyFont="1" applyFill="1" applyBorder="1" applyAlignment="1">
      <alignment horizontal="center" vertical="center" shrinkToFit="1"/>
      <protection/>
    </xf>
    <xf numFmtId="180" fontId="11" fillId="4" borderId="12" xfId="68" applyNumberFormat="1" applyFont="1" applyFill="1" applyBorder="1" applyAlignment="1" applyProtection="1">
      <alignment horizontal="left" vertical="center" shrinkToFit="1"/>
      <protection locked="0"/>
    </xf>
    <xf numFmtId="180" fontId="11" fillId="4" borderId="12" xfId="68" applyNumberFormat="1" applyFont="1" applyFill="1" applyBorder="1" applyAlignment="1">
      <alignment horizontal="left" vertical="center" shrinkToFit="1"/>
      <protection/>
    </xf>
    <xf numFmtId="180" fontId="11" fillId="0" borderId="15" xfId="68" applyNumberFormat="1" applyFont="1" applyFill="1" applyBorder="1" applyAlignment="1">
      <alignment horizontal="right" vertical="center" shrinkToFit="1"/>
      <protection/>
    </xf>
    <xf numFmtId="0" fontId="4" fillId="0" borderId="11" xfId="68" applyFont="1" applyFill="1" applyBorder="1" applyAlignment="1">
      <alignment horizontal="center" vertical="center" shrinkToFit="1"/>
      <protection/>
    </xf>
    <xf numFmtId="180" fontId="11" fillId="0" borderId="12" xfId="68" applyNumberFormat="1" applyFont="1" applyFill="1" applyBorder="1" applyAlignment="1">
      <alignment horizontal="left" vertical="center" shrinkToFit="1"/>
      <protection/>
    </xf>
    <xf numFmtId="180" fontId="11" fillId="41" borderId="15" xfId="68" applyNumberFormat="1" applyFont="1" applyFill="1" applyBorder="1" applyAlignment="1">
      <alignment horizontal="right" vertical="center" shrinkToFit="1"/>
      <protection/>
    </xf>
    <xf numFmtId="0" fontId="4" fillId="41" borderId="11" xfId="68" applyFont="1" applyFill="1" applyBorder="1" applyAlignment="1">
      <alignment horizontal="center" vertical="center" shrinkToFit="1"/>
      <protection/>
    </xf>
    <xf numFmtId="180" fontId="11" fillId="41" borderId="12" xfId="68" applyNumberFormat="1" applyFont="1" applyFill="1" applyBorder="1" applyAlignment="1">
      <alignment horizontal="left" vertical="center" shrinkToFit="1"/>
      <protection/>
    </xf>
    <xf numFmtId="0" fontId="11" fillId="41" borderId="15" xfId="68" applyFont="1" applyFill="1" applyBorder="1" applyAlignment="1">
      <alignment horizontal="right" vertical="center" shrinkToFit="1"/>
      <protection/>
    </xf>
    <xf numFmtId="0" fontId="11" fillId="41" borderId="12" xfId="68" applyFont="1" applyFill="1" applyBorder="1" applyAlignment="1">
      <alignment horizontal="left" vertical="center" shrinkToFit="1"/>
      <protection/>
    </xf>
    <xf numFmtId="0" fontId="11" fillId="4" borderId="15" xfId="68" applyFont="1" applyFill="1" applyBorder="1" applyAlignment="1" applyProtection="1">
      <alignment horizontal="right" vertical="center" shrinkToFit="1"/>
      <protection locked="0"/>
    </xf>
    <xf numFmtId="0" fontId="11" fillId="4" borderId="12" xfId="68" applyFont="1" applyFill="1" applyBorder="1" applyAlignment="1" applyProtection="1">
      <alignment horizontal="left" vertical="center" shrinkToFit="1"/>
      <protection locked="0"/>
    </xf>
    <xf numFmtId="0" fontId="11" fillId="41" borderId="12" xfId="68" applyFont="1" applyFill="1" applyBorder="1" applyAlignment="1">
      <alignment horizontal="left" vertical="center" wrapText="1"/>
      <protection/>
    </xf>
    <xf numFmtId="0" fontId="4" fillId="0" borderId="0" xfId="68" applyFill="1" applyBorder="1">
      <alignment vertical="center"/>
      <protection/>
    </xf>
    <xf numFmtId="0" fontId="4" fillId="0" borderId="0" xfId="68" applyFill="1" applyBorder="1" applyAlignment="1">
      <alignment horizontal="left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0" xfId="66" applyFont="1" applyFill="1" applyAlignment="1">
      <alignment vertical="center"/>
      <protection/>
    </xf>
    <xf numFmtId="0" fontId="7" fillId="0" borderId="13" xfId="66" applyFont="1" applyFill="1" applyBorder="1" applyAlignment="1">
      <alignment vertical="center"/>
      <protection/>
    </xf>
    <xf numFmtId="0" fontId="7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 horizontal="right" vertical="top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7" fillId="0" borderId="39" xfId="66" applyFont="1" applyFill="1" applyBorder="1" applyAlignment="1">
      <alignment vertical="center"/>
      <protection/>
    </xf>
    <xf numFmtId="0" fontId="7" fillId="0" borderId="39" xfId="66" applyFont="1" applyFill="1" applyBorder="1" applyAlignment="1">
      <alignment horizontal="center" vertical="center"/>
      <protection/>
    </xf>
    <xf numFmtId="0" fontId="7" fillId="0" borderId="40" xfId="66" applyFont="1" applyFill="1" applyBorder="1" applyAlignment="1">
      <alignment horizontal="center" vertical="center"/>
      <protection/>
    </xf>
    <xf numFmtId="0" fontId="7" fillId="0" borderId="16" xfId="66" applyFont="1" applyFill="1" applyBorder="1" applyAlignment="1">
      <alignment horizontal="center" vertical="center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4" fillId="0" borderId="25" xfId="66" applyFont="1" applyFill="1" applyBorder="1" applyAlignment="1">
      <alignment horizontal="center" vertical="center"/>
      <protection/>
    </xf>
    <xf numFmtId="0" fontId="7" fillId="0" borderId="37" xfId="66" applyFont="1" applyFill="1" applyBorder="1" applyAlignment="1">
      <alignment horizontal="center" vertical="center"/>
      <protection/>
    </xf>
    <xf numFmtId="0" fontId="4" fillId="0" borderId="37" xfId="66" applyFont="1" applyFill="1" applyBorder="1" applyAlignment="1">
      <alignment horizontal="center" vertical="center"/>
      <protection/>
    </xf>
    <xf numFmtId="0" fontId="4" fillId="0" borderId="57" xfId="66" applyFont="1" applyFill="1" applyBorder="1" applyAlignment="1">
      <alignment horizontal="center" vertical="center"/>
      <protection/>
    </xf>
    <xf numFmtId="0" fontId="4" fillId="0" borderId="0" xfId="66" applyFill="1" applyBorder="1" applyAlignment="1">
      <alignment horizontal="center" vertical="center" textRotation="255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 textRotation="255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horizontal="center" vertical="center"/>
      <protection/>
    </xf>
    <xf numFmtId="0" fontId="7" fillId="0" borderId="0" xfId="66" applyFont="1" applyFill="1" applyBorder="1" applyAlignment="1">
      <alignment horizontal="left" vertical="center"/>
      <protection/>
    </xf>
    <xf numFmtId="0" fontId="11" fillId="0" borderId="19" xfId="66" applyFont="1" applyFill="1" applyBorder="1" applyAlignment="1">
      <alignment horizontal="center" vertical="center"/>
      <protection/>
    </xf>
    <xf numFmtId="0" fontId="7" fillId="0" borderId="19" xfId="66" applyFont="1" applyFill="1" applyBorder="1" applyAlignment="1">
      <alignment horizontal="center" vertical="center"/>
      <protection/>
    </xf>
    <xf numFmtId="0" fontId="7" fillId="0" borderId="19" xfId="66" applyFont="1" applyFill="1" applyBorder="1" applyAlignment="1">
      <alignment horizontal="center" vertical="center" shrinkToFit="1"/>
      <protection/>
    </xf>
    <xf numFmtId="0" fontId="7" fillId="0" borderId="18" xfId="66" applyFont="1" applyFill="1" applyBorder="1" applyAlignment="1">
      <alignment horizontal="center" vertical="center"/>
      <protection/>
    </xf>
    <xf numFmtId="0" fontId="11" fillId="0" borderId="16" xfId="66" applyFont="1" applyFill="1" applyBorder="1" applyAlignment="1">
      <alignment horizontal="center" vertical="center"/>
      <protection/>
    </xf>
    <xf numFmtId="0" fontId="12" fillId="0" borderId="16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11" fillId="0" borderId="38" xfId="66" applyFont="1" applyFill="1" applyBorder="1" applyAlignment="1">
      <alignment horizontal="center" vertical="center"/>
      <protection/>
    </xf>
    <xf numFmtId="0" fontId="12" fillId="0" borderId="10" xfId="66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center" vertical="center"/>
      <protection/>
    </xf>
    <xf numFmtId="0" fontId="11" fillId="0" borderId="10" xfId="66" applyFont="1" applyFill="1" applyBorder="1" applyAlignment="1">
      <alignment horizontal="center" vertical="center"/>
      <protection/>
    </xf>
    <xf numFmtId="0" fontId="7" fillId="0" borderId="0" xfId="66" applyFont="1" applyFill="1" applyAlignment="1">
      <alignment horizontal="left" vertical="center"/>
      <protection/>
    </xf>
    <xf numFmtId="0" fontId="7" fillId="0" borderId="0" xfId="66" applyFont="1" applyFill="1" applyAlignment="1">
      <alignment horizontal="right" vertical="center"/>
      <protection/>
    </xf>
    <xf numFmtId="0" fontId="26" fillId="32" borderId="10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10" xfId="66" applyFont="1" applyBorder="1" applyAlignment="1">
      <alignment horizontal="center" vertical="center"/>
      <protection/>
    </xf>
    <xf numFmtId="0" fontId="61" fillId="0" borderId="16" xfId="43" applyBorder="1" applyAlignment="1" applyProtection="1">
      <alignment vertical="center"/>
      <protection/>
    </xf>
    <xf numFmtId="0" fontId="7" fillId="0" borderId="58" xfId="66" applyFont="1" applyBorder="1" applyAlignment="1">
      <alignment vertical="center"/>
      <protection/>
    </xf>
    <xf numFmtId="0" fontId="7" fillId="0" borderId="58" xfId="66" applyFont="1" applyBorder="1" applyAlignment="1">
      <alignment horizontal="right" vertical="top"/>
      <protection/>
    </xf>
    <xf numFmtId="20" fontId="0" fillId="0" borderId="16" xfId="0" applyNumberFormat="1" applyBorder="1" applyAlignment="1">
      <alignment horizontal="center" vertical="center"/>
    </xf>
    <xf numFmtId="0" fontId="76" fillId="0" borderId="50" xfId="0" applyFont="1" applyBorder="1" applyAlignment="1">
      <alignment horizontal="center" vertical="center"/>
    </xf>
    <xf numFmtId="0" fontId="11" fillId="0" borderId="15" xfId="68" applyNumberFormat="1" applyFont="1" applyFill="1" applyBorder="1" applyAlignment="1">
      <alignment horizontal="right" vertical="center" shrinkToFit="1"/>
      <protection/>
    </xf>
    <xf numFmtId="180" fontId="4" fillId="0" borderId="0" xfId="68" applyNumberFormat="1" applyFill="1" applyBorder="1">
      <alignment vertical="center"/>
      <protection/>
    </xf>
    <xf numFmtId="180" fontId="4" fillId="0" borderId="0" xfId="68" applyNumberFormat="1" applyFill="1" applyBorder="1" applyAlignment="1">
      <alignment vertical="center" shrinkToFit="1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6" fillId="27" borderId="22" xfId="0" applyFont="1" applyFill="1" applyBorder="1" applyAlignment="1">
      <alignment horizontal="center" vertical="center"/>
    </xf>
    <xf numFmtId="0" fontId="26" fillId="27" borderId="14" xfId="0" applyFont="1" applyFill="1" applyBorder="1" applyAlignment="1">
      <alignment horizontal="center" vertical="center"/>
    </xf>
    <xf numFmtId="0" fontId="76" fillId="0" borderId="59" xfId="0" applyFont="1" applyBorder="1" applyAlignment="1">
      <alignment horizontal="center" vertical="center"/>
    </xf>
    <xf numFmtId="0" fontId="76" fillId="0" borderId="60" xfId="0" applyFont="1" applyBorder="1" applyAlignment="1">
      <alignment horizontal="center" vertical="center"/>
    </xf>
    <xf numFmtId="0" fontId="26" fillId="43" borderId="51" xfId="0" applyFont="1" applyFill="1" applyBorder="1" applyAlignment="1">
      <alignment horizontal="center" vertical="center"/>
    </xf>
    <xf numFmtId="0" fontId="26" fillId="5" borderId="51" xfId="0" applyFont="1" applyFill="1" applyBorder="1" applyAlignment="1">
      <alignment horizontal="center" vertical="center"/>
    </xf>
    <xf numFmtId="0" fontId="76" fillId="0" borderId="59" xfId="0" applyFont="1" applyBorder="1" applyAlignment="1">
      <alignment horizontal="center" vertical="center" shrinkToFit="1"/>
    </xf>
    <xf numFmtId="0" fontId="76" fillId="0" borderId="60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61" fillId="0" borderId="62" xfId="43" applyBorder="1" applyAlignment="1" applyProtection="1">
      <alignment horizontal="center" vertical="center"/>
      <protection/>
    </xf>
    <xf numFmtId="0" fontId="61" fillId="0" borderId="63" xfId="43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34" borderId="14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26" fillId="32" borderId="1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4" fillId="0" borderId="74" xfId="68" applyFill="1" applyBorder="1" applyAlignment="1">
      <alignment horizontal="center" vertical="center" wrapText="1"/>
      <protection/>
    </xf>
    <xf numFmtId="0" fontId="4" fillId="0" borderId="75" xfId="68" applyFill="1" applyBorder="1" applyAlignment="1">
      <alignment horizontal="center" vertical="center" wrapText="1"/>
      <protection/>
    </xf>
    <xf numFmtId="0" fontId="21" fillId="3" borderId="76" xfId="68" applyFont="1" applyFill="1" applyBorder="1" applyAlignment="1">
      <alignment horizontal="center" vertical="center"/>
      <protection/>
    </xf>
    <xf numFmtId="0" fontId="4" fillId="0" borderId="10" xfId="68" applyFill="1" applyBorder="1" applyAlignment="1">
      <alignment horizontal="center" vertical="center" wrapText="1"/>
      <protection/>
    </xf>
    <xf numFmtId="0" fontId="4" fillId="0" borderId="24" xfId="68" applyFill="1" applyBorder="1" applyAlignment="1">
      <alignment horizontal="center" vertical="center" wrapText="1"/>
      <protection/>
    </xf>
    <xf numFmtId="0" fontId="4" fillId="0" borderId="77" xfId="68" applyFill="1" applyBorder="1" applyAlignment="1">
      <alignment horizontal="center" vertical="center" wrapText="1"/>
      <protection/>
    </xf>
    <xf numFmtId="180" fontId="4" fillId="0" borderId="78" xfId="68" applyNumberFormat="1" applyFont="1" applyFill="1" applyBorder="1" applyAlignment="1">
      <alignment horizontal="center" vertical="center" wrapText="1"/>
      <protection/>
    </xf>
    <xf numFmtId="0" fontId="4" fillId="0" borderId="79" xfId="68" applyFill="1" applyBorder="1" applyAlignment="1">
      <alignment horizontal="center" vertical="center" wrapText="1"/>
      <protection/>
    </xf>
    <xf numFmtId="180" fontId="4" fillId="0" borderId="77" xfId="68" applyNumberFormat="1" applyFont="1" applyFill="1" applyBorder="1" applyAlignment="1">
      <alignment horizontal="center" vertical="center" wrapText="1"/>
      <protection/>
    </xf>
    <xf numFmtId="181" fontId="4" fillId="0" borderId="80" xfId="68" applyNumberFormat="1" applyFill="1" applyBorder="1" applyAlignment="1">
      <alignment horizontal="center" vertical="center" wrapText="1"/>
      <protection/>
    </xf>
    <xf numFmtId="181" fontId="4" fillId="0" borderId="81" xfId="68" applyNumberFormat="1" applyFill="1" applyBorder="1" applyAlignment="1">
      <alignment horizontal="center" vertical="center" wrapText="1"/>
      <protection/>
    </xf>
    <xf numFmtId="0" fontId="4" fillId="0" borderId="45" xfId="68" applyFont="1" applyFill="1" applyBorder="1" applyAlignment="1">
      <alignment horizontal="center" vertical="center" wrapText="1"/>
      <protection/>
    </xf>
    <xf numFmtId="0" fontId="4" fillId="0" borderId="13" xfId="68" applyFill="1" applyBorder="1" applyAlignment="1">
      <alignment horizontal="center" vertical="center" wrapText="1"/>
      <protection/>
    </xf>
    <xf numFmtId="0" fontId="4" fillId="0" borderId="44" xfId="68" applyFill="1" applyBorder="1" applyAlignment="1">
      <alignment horizontal="center" vertical="center" wrapText="1"/>
      <protection/>
    </xf>
    <xf numFmtId="0" fontId="4" fillId="41" borderId="45" xfId="68" applyFont="1" applyFill="1" applyBorder="1" applyAlignment="1">
      <alignment horizontal="center" vertical="center" wrapText="1"/>
      <protection/>
    </xf>
    <xf numFmtId="0" fontId="4" fillId="41" borderId="13" xfId="68" applyFill="1" applyBorder="1" applyAlignment="1">
      <alignment horizontal="center" vertical="center" wrapText="1"/>
      <protection/>
    </xf>
    <xf numFmtId="0" fontId="4" fillId="41" borderId="44" xfId="68" applyFill="1" applyBorder="1" applyAlignment="1">
      <alignment horizontal="center" vertical="center" wrapText="1"/>
      <protection/>
    </xf>
    <xf numFmtId="0" fontId="4" fillId="0" borderId="82" xfId="68" applyFill="1" applyBorder="1" applyAlignment="1">
      <alignment horizontal="center" vertical="center" wrapText="1"/>
      <protection/>
    </xf>
    <xf numFmtId="0" fontId="4" fillId="42" borderId="83" xfId="68" applyFill="1" applyBorder="1" applyAlignment="1">
      <alignment horizontal="center" vertical="center" wrapText="1"/>
      <protection/>
    </xf>
    <xf numFmtId="0" fontId="4" fillId="42" borderId="84" xfId="68" applyFill="1" applyBorder="1" applyAlignment="1">
      <alignment horizontal="center" vertical="center" wrapText="1"/>
      <protection/>
    </xf>
    <xf numFmtId="0" fontId="11" fillId="42" borderId="85" xfId="68" applyFont="1" applyFill="1" applyBorder="1" applyAlignment="1">
      <alignment horizontal="center" vertical="center" wrapText="1"/>
      <protection/>
    </xf>
    <xf numFmtId="0" fontId="11" fillId="42" borderId="86" xfId="68" applyFont="1" applyFill="1" applyBorder="1" applyAlignment="1">
      <alignment horizontal="center" vertical="center" wrapText="1"/>
      <protection/>
    </xf>
    <xf numFmtId="0" fontId="11" fillId="42" borderId="87" xfId="68" applyFont="1" applyFill="1" applyBorder="1" applyAlignment="1">
      <alignment horizontal="center" vertical="center" wrapText="1"/>
      <protection/>
    </xf>
    <xf numFmtId="0" fontId="4" fillId="41" borderId="13" xfId="70" applyFill="1" applyBorder="1" applyAlignment="1">
      <alignment horizontal="center"/>
      <protection/>
    </xf>
    <xf numFmtId="0" fontId="4" fillId="41" borderId="44" xfId="70" applyFill="1" applyBorder="1" applyAlignment="1">
      <alignment horizontal="center"/>
      <protection/>
    </xf>
    <xf numFmtId="0" fontId="23" fillId="3" borderId="52" xfId="69" applyFont="1" applyFill="1" applyBorder="1" applyAlignment="1">
      <alignment horizontal="center" vertical="center"/>
      <protection/>
    </xf>
    <xf numFmtId="0" fontId="8" fillId="0" borderId="88" xfId="68" applyFont="1" applyFill="1" applyBorder="1" applyAlignment="1">
      <alignment horizontal="center" vertical="center"/>
      <protection/>
    </xf>
    <xf numFmtId="0" fontId="8" fillId="0" borderId="58" xfId="68" applyFont="1" applyFill="1" applyBorder="1" applyAlignment="1">
      <alignment horizontal="center" vertical="center"/>
      <protection/>
    </xf>
    <xf numFmtId="0" fontId="11" fillId="42" borderId="85" xfId="68" applyNumberFormat="1" applyFont="1" applyFill="1" applyBorder="1" applyAlignment="1">
      <alignment horizontal="center" vertical="center" wrapText="1"/>
      <protection/>
    </xf>
    <xf numFmtId="0" fontId="11" fillId="42" borderId="86" xfId="68" applyNumberFormat="1" applyFont="1" applyFill="1" applyBorder="1" applyAlignment="1">
      <alignment horizontal="center" vertical="center" wrapText="1"/>
      <protection/>
    </xf>
    <xf numFmtId="0" fontId="11" fillId="42" borderId="87" xfId="68" applyNumberFormat="1" applyFont="1" applyFill="1" applyBorder="1" applyAlignment="1">
      <alignment horizontal="center" vertical="center" wrapText="1"/>
      <protection/>
    </xf>
    <xf numFmtId="180" fontId="4" fillId="0" borderId="75" xfId="68" applyNumberFormat="1" applyFont="1" applyFill="1" applyBorder="1" applyAlignment="1">
      <alignment horizontal="center" vertical="center" wrapText="1"/>
      <protection/>
    </xf>
    <xf numFmtId="20" fontId="0" fillId="0" borderId="22" xfId="0" applyNumberForma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20" fontId="0" fillId="0" borderId="4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38" borderId="43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43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5" fillId="5" borderId="22" xfId="0" applyFont="1" applyFill="1" applyBorder="1" applyAlignment="1">
      <alignment horizontal="center" vertical="center"/>
    </xf>
    <xf numFmtId="0" fontId="35" fillId="5" borderId="43" xfId="0" applyFont="1" applyFill="1" applyBorder="1" applyAlignment="1">
      <alignment horizontal="center" vertical="center"/>
    </xf>
    <xf numFmtId="20" fontId="5" fillId="0" borderId="22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0" fontId="5" fillId="0" borderId="4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6" borderId="43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5" fillId="38" borderId="43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46" xfId="0" applyFont="1" applyBorder="1" applyAlignment="1">
      <alignment horizontal="left" vertical="center"/>
    </xf>
    <xf numFmtId="0" fontId="31" fillId="0" borderId="59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1" fillId="0" borderId="4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43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/>
    </xf>
    <xf numFmtId="0" fontId="31" fillId="0" borderId="22" xfId="0" applyFont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32" borderId="22" xfId="0" applyFont="1" applyFill="1" applyBorder="1" applyAlignment="1">
      <alignment horizontal="center" vertical="center"/>
    </xf>
    <xf numFmtId="0" fontId="26" fillId="32" borderId="1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6" fillId="32" borderId="43" xfId="0" applyFont="1" applyFill="1" applyBorder="1" applyAlignment="1">
      <alignment horizontal="center" vertical="center"/>
    </xf>
    <xf numFmtId="0" fontId="73" fillId="0" borderId="0" xfId="65" applyBorder="1" applyAlignment="1">
      <alignment horizontal="center" vertical="center"/>
      <protection/>
    </xf>
    <xf numFmtId="0" fontId="73" fillId="0" borderId="11" xfId="65" applyBorder="1" applyAlignment="1">
      <alignment horizontal="center" vertical="center"/>
      <protection/>
    </xf>
    <xf numFmtId="0" fontId="25" fillId="0" borderId="0" xfId="65" applyFont="1" applyBorder="1" applyAlignment="1">
      <alignment horizontal="center" vertical="center"/>
      <protection/>
    </xf>
    <xf numFmtId="0" fontId="25" fillId="0" borderId="11" xfId="65" applyFont="1" applyBorder="1" applyAlignment="1">
      <alignment horizontal="center" vertical="center"/>
      <protection/>
    </xf>
    <xf numFmtId="0" fontId="73" fillId="0" borderId="10" xfId="65" applyBorder="1" applyAlignment="1">
      <alignment horizontal="center" vertical="center"/>
      <protection/>
    </xf>
    <xf numFmtId="0" fontId="73" fillId="0" borderId="0" xfId="65" applyAlignment="1">
      <alignment horizontal="center" vertical="center"/>
      <protection/>
    </xf>
    <xf numFmtId="0" fontId="73" fillId="0" borderId="47" xfId="65" applyBorder="1" applyAlignment="1">
      <alignment horizontal="center" vertical="center"/>
      <protection/>
    </xf>
    <xf numFmtId="0" fontId="25" fillId="0" borderId="13" xfId="65" applyFont="1" applyBorder="1" applyAlignment="1">
      <alignment horizontal="center" vertical="center"/>
      <protection/>
    </xf>
    <xf numFmtId="0" fontId="73" fillId="0" borderId="13" xfId="65" applyBorder="1" applyAlignment="1">
      <alignment horizontal="center" vertical="center"/>
      <protection/>
    </xf>
    <xf numFmtId="0" fontId="73" fillId="0" borderId="22" xfId="65" applyBorder="1" applyAlignment="1">
      <alignment horizontal="center" vertical="center"/>
      <protection/>
    </xf>
    <xf numFmtId="0" fontId="73" fillId="0" borderId="14" xfId="65" applyBorder="1" applyAlignment="1">
      <alignment horizontal="center" vertical="center"/>
      <protection/>
    </xf>
    <xf numFmtId="0" fontId="73" fillId="0" borderId="45" xfId="65" applyBorder="1" applyAlignment="1">
      <alignment horizontal="center" vertical="center"/>
      <protection/>
    </xf>
    <xf numFmtId="0" fontId="73" fillId="0" borderId="44" xfId="65" applyBorder="1" applyAlignment="1">
      <alignment horizontal="center" vertical="center"/>
      <protection/>
    </xf>
    <xf numFmtId="0" fontId="73" fillId="0" borderId="38" xfId="65" applyBorder="1" applyAlignment="1">
      <alignment horizontal="center" vertical="center"/>
      <protection/>
    </xf>
    <xf numFmtId="0" fontId="73" fillId="0" borderId="15" xfId="65" applyBorder="1" applyAlignment="1">
      <alignment horizontal="center" vertical="center"/>
      <protection/>
    </xf>
    <xf numFmtId="0" fontId="73" fillId="0" borderId="12" xfId="65" applyBorder="1" applyAlignment="1">
      <alignment horizontal="center" vertical="center"/>
      <protection/>
    </xf>
    <xf numFmtId="0" fontId="73" fillId="0" borderId="46" xfId="65" applyBorder="1" applyAlignment="1">
      <alignment horizontal="center" vertical="center"/>
      <protection/>
    </xf>
    <xf numFmtId="0" fontId="73" fillId="0" borderId="59" xfId="65" applyBorder="1" applyAlignment="1">
      <alignment horizontal="center" vertical="center"/>
      <protection/>
    </xf>
    <xf numFmtId="0" fontId="73" fillId="0" borderId="16" xfId="65" applyBorder="1" applyAlignment="1">
      <alignment horizontal="center" vertical="center"/>
      <protection/>
    </xf>
    <xf numFmtId="0" fontId="33" fillId="0" borderId="0" xfId="0" applyFont="1" applyAlignment="1">
      <alignment horizontal="left" vertical="center"/>
    </xf>
    <xf numFmtId="0" fontId="0" fillId="0" borderId="45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4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33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7" fillId="0" borderId="22" xfId="66" applyFont="1" applyFill="1" applyBorder="1" applyAlignment="1">
      <alignment horizontal="center" vertical="center"/>
      <protection/>
    </xf>
    <xf numFmtId="0" fontId="7" fillId="0" borderId="43" xfId="66" applyFont="1" applyFill="1" applyBorder="1" applyAlignment="1">
      <alignment horizontal="center" vertical="center"/>
      <protection/>
    </xf>
    <xf numFmtId="0" fontId="7" fillId="0" borderId="14" xfId="66" applyFont="1" applyFill="1" applyBorder="1" applyAlignment="1">
      <alignment horizontal="center" vertical="center"/>
      <protection/>
    </xf>
    <xf numFmtId="0" fontId="7" fillId="0" borderId="87" xfId="66" applyFont="1" applyFill="1" applyBorder="1" applyAlignment="1">
      <alignment horizontal="center" vertical="center" textRotation="255"/>
      <protection/>
    </xf>
    <xf numFmtId="0" fontId="7" fillId="0" borderId="14" xfId="66" applyFont="1" applyFill="1" applyBorder="1" applyAlignment="1">
      <alignment horizontal="center" vertical="center" textRotation="255"/>
      <protection/>
    </xf>
    <xf numFmtId="0" fontId="7" fillId="0" borderId="64" xfId="66" applyFont="1" applyFill="1" applyBorder="1" applyAlignment="1">
      <alignment horizontal="center" vertical="center" textRotation="255"/>
      <protection/>
    </xf>
    <xf numFmtId="0" fontId="4" fillId="0" borderId="14" xfId="66" applyFill="1" applyBorder="1" applyAlignment="1">
      <alignment vertical="center"/>
      <protection/>
    </xf>
    <xf numFmtId="0" fontId="7" fillId="0" borderId="15" xfId="66" applyFont="1" applyFill="1" applyBorder="1" applyAlignment="1">
      <alignment horizontal="center" vertical="center"/>
      <protection/>
    </xf>
    <xf numFmtId="0" fontId="4" fillId="0" borderId="12" xfId="66" applyFill="1" applyBorder="1" applyAlignment="1">
      <alignment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4" fillId="0" borderId="22" xfId="66" applyFont="1" applyFill="1" applyBorder="1" applyAlignment="1">
      <alignment horizontal="center" vertical="center"/>
      <protection/>
    </xf>
    <xf numFmtId="0" fontId="4" fillId="0" borderId="43" xfId="66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horizontal="left" vertical="center"/>
      <protection/>
    </xf>
    <xf numFmtId="0" fontId="4" fillId="0" borderId="58" xfId="66" applyFont="1" applyFill="1" applyBorder="1" applyAlignment="1">
      <alignment horizontal="left" vertical="top"/>
      <protection/>
    </xf>
    <xf numFmtId="0" fontId="10" fillId="0" borderId="10" xfId="66" applyFont="1" applyFill="1" applyBorder="1" applyAlignment="1">
      <alignment horizontal="right"/>
      <protection/>
    </xf>
    <xf numFmtId="0" fontId="7" fillId="0" borderId="53" xfId="66" applyFont="1" applyFill="1" applyBorder="1" applyAlignment="1">
      <alignment horizontal="center" vertical="center" textRotation="255"/>
      <protection/>
    </xf>
    <xf numFmtId="0" fontId="4" fillId="0" borderId="82" xfId="66" applyFill="1" applyBorder="1" applyAlignment="1">
      <alignment horizontal="center" vertical="center" textRotation="255"/>
      <protection/>
    </xf>
    <xf numFmtId="0" fontId="4" fillId="0" borderId="89" xfId="66" applyFill="1" applyBorder="1" applyAlignment="1">
      <alignment horizontal="center" vertical="center" textRotation="255"/>
      <protection/>
    </xf>
    <xf numFmtId="0" fontId="7" fillId="0" borderId="90" xfId="66" applyFont="1" applyFill="1" applyBorder="1" applyAlignment="1">
      <alignment horizontal="center" vertical="center"/>
      <protection/>
    </xf>
    <xf numFmtId="0" fontId="7" fillId="0" borderId="91" xfId="66" applyFont="1" applyFill="1" applyBorder="1" applyAlignment="1">
      <alignment horizontal="center" vertical="center"/>
      <protection/>
    </xf>
    <xf numFmtId="0" fontId="7" fillId="0" borderId="62" xfId="66" applyFont="1" applyFill="1" applyBorder="1" applyAlignment="1">
      <alignment horizontal="center" vertical="center"/>
      <protection/>
    </xf>
    <xf numFmtId="0" fontId="7" fillId="0" borderId="63" xfId="66" applyFont="1" applyFill="1" applyBorder="1" applyAlignment="1">
      <alignment horizontal="center" vertical="center"/>
      <protection/>
    </xf>
    <xf numFmtId="0" fontId="7" fillId="0" borderId="92" xfId="66" applyFont="1" applyFill="1" applyBorder="1" applyAlignment="1">
      <alignment horizontal="center" vertical="center"/>
      <protection/>
    </xf>
    <xf numFmtId="0" fontId="7" fillId="0" borderId="93" xfId="66" applyFont="1" applyFill="1" applyBorder="1" applyAlignment="1">
      <alignment horizontal="center" vertical="center"/>
      <protection/>
    </xf>
    <xf numFmtId="0" fontId="10" fillId="0" borderId="22" xfId="66" applyFont="1" applyFill="1" applyBorder="1" applyAlignment="1">
      <alignment horizontal="center" vertical="center"/>
      <protection/>
    </xf>
    <xf numFmtId="0" fontId="10" fillId="0" borderId="43" xfId="66" applyFont="1" applyFill="1" applyBorder="1" applyAlignment="1">
      <alignment horizontal="center" vertical="center"/>
      <protection/>
    </xf>
    <xf numFmtId="0" fontId="10" fillId="0" borderId="14" xfId="66" applyFont="1" applyFill="1" applyBorder="1" applyAlignment="1">
      <alignment horizontal="center" vertical="center"/>
      <protection/>
    </xf>
    <xf numFmtId="0" fontId="4" fillId="0" borderId="94" xfId="66" applyFont="1" applyFill="1" applyBorder="1" applyAlignment="1">
      <alignment horizontal="center" vertical="center"/>
      <protection/>
    </xf>
    <xf numFmtId="0" fontId="4" fillId="0" borderId="64" xfId="66" applyFont="1" applyFill="1" applyBorder="1" applyAlignment="1">
      <alignment horizontal="center" vertical="center"/>
      <protection/>
    </xf>
    <xf numFmtId="0" fontId="4" fillId="0" borderId="95" xfId="66" applyFont="1" applyFill="1" applyBorder="1" applyAlignment="1">
      <alignment horizontal="center" vertical="center"/>
      <protection/>
    </xf>
    <xf numFmtId="0" fontId="37" fillId="0" borderId="96" xfId="66" applyFont="1" applyFill="1" applyBorder="1" applyAlignment="1">
      <alignment horizontal="center" vertical="center" shrinkToFit="1"/>
      <protection/>
    </xf>
    <xf numFmtId="0" fontId="37" fillId="0" borderId="18" xfId="66" applyFont="1" applyFill="1" applyBorder="1" applyAlignment="1">
      <alignment horizontal="center" vertical="center" shrinkToFit="1"/>
      <protection/>
    </xf>
    <xf numFmtId="49" fontId="10" fillId="0" borderId="22" xfId="66" applyNumberFormat="1" applyFont="1" applyFill="1" applyBorder="1" applyAlignment="1">
      <alignment horizontal="center" vertical="center"/>
      <protection/>
    </xf>
    <xf numFmtId="49" fontId="10" fillId="0" borderId="14" xfId="66" applyNumberFormat="1" applyFont="1" applyFill="1" applyBorder="1" applyAlignment="1">
      <alignment horizontal="center" vertical="center"/>
      <protection/>
    </xf>
    <xf numFmtId="0" fontId="37" fillId="0" borderId="17" xfId="66" applyFont="1" applyFill="1" applyBorder="1" applyAlignment="1">
      <alignment horizontal="center" vertical="center"/>
      <protection/>
    </xf>
    <xf numFmtId="0" fontId="37" fillId="0" borderId="18" xfId="66" applyFont="1" applyFill="1" applyBorder="1" applyAlignment="1">
      <alignment horizontal="center" vertical="center"/>
      <protection/>
    </xf>
    <xf numFmtId="182" fontId="14" fillId="0" borderId="22" xfId="66" applyNumberFormat="1" applyFont="1" applyFill="1" applyBorder="1" applyAlignment="1">
      <alignment horizontal="left" vertical="center" shrinkToFit="1"/>
      <protection/>
    </xf>
    <xf numFmtId="182" fontId="14" fillId="0" borderId="43" xfId="66" applyNumberFormat="1" applyFont="1" applyFill="1" applyBorder="1" applyAlignment="1">
      <alignment horizontal="left" vertical="center" shrinkToFit="1"/>
      <protection/>
    </xf>
    <xf numFmtId="182" fontId="14" fillId="0" borderId="14" xfId="66" applyNumberFormat="1" applyFont="1" applyFill="1" applyBorder="1" applyAlignment="1">
      <alignment horizontal="left" vertical="center" shrinkToFit="1"/>
      <protection/>
    </xf>
    <xf numFmtId="0" fontId="15" fillId="0" borderId="22" xfId="66" applyFont="1" applyFill="1" applyBorder="1" applyAlignment="1">
      <alignment horizontal="center" vertical="center"/>
      <protection/>
    </xf>
    <xf numFmtId="0" fontId="15" fillId="0" borderId="14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distributed" vertical="center"/>
      <protection/>
    </xf>
    <xf numFmtId="0" fontId="13" fillId="0" borderId="22" xfId="66" applyFont="1" applyFill="1" applyBorder="1" applyAlignment="1">
      <alignment horizontal="center" vertical="center"/>
      <protection/>
    </xf>
    <xf numFmtId="0" fontId="13" fillId="0" borderId="43" xfId="66" applyFont="1" applyFill="1" applyBorder="1" applyAlignment="1">
      <alignment horizontal="center" vertical="center"/>
      <protection/>
    </xf>
    <xf numFmtId="0" fontId="13" fillId="0" borderId="14" xfId="66" applyFont="1" applyFill="1" applyBorder="1" applyAlignment="1">
      <alignment horizontal="center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14" fontId="14" fillId="0" borderId="22" xfId="66" applyNumberFormat="1" applyFont="1" applyFill="1" applyBorder="1" applyAlignment="1">
      <alignment horizontal="left" vertical="center" shrinkToFit="1"/>
      <protection/>
    </xf>
    <xf numFmtId="14" fontId="14" fillId="0" borderId="43" xfId="66" applyNumberFormat="1" applyFont="1" applyFill="1" applyBorder="1" applyAlignment="1">
      <alignment horizontal="left" vertical="center" shrinkToFit="1"/>
      <protection/>
    </xf>
    <xf numFmtId="14" fontId="14" fillId="0" borderId="14" xfId="66" applyNumberFormat="1" applyFont="1" applyFill="1" applyBorder="1" applyAlignment="1">
      <alignment horizontal="left" vertical="center" shrinkToFit="1"/>
      <protection/>
    </xf>
    <xf numFmtId="0" fontId="4" fillId="0" borderId="0" xfId="66" applyFont="1" applyFill="1" applyBorder="1" applyAlignment="1">
      <alignment horizontal="left" vertical="center"/>
      <protection/>
    </xf>
    <xf numFmtId="0" fontId="4" fillId="0" borderId="13" xfId="66" applyFont="1" applyFill="1" applyBorder="1" applyAlignment="1">
      <alignment horizontal="left" vertical="center"/>
      <protection/>
    </xf>
    <xf numFmtId="0" fontId="10" fillId="0" borderId="85" xfId="66" applyFont="1" applyFill="1" applyBorder="1" applyAlignment="1">
      <alignment horizontal="center" vertical="center"/>
      <protection/>
    </xf>
    <xf numFmtId="0" fontId="10" fillId="0" borderId="86" xfId="66" applyFont="1" applyFill="1" applyBorder="1" applyAlignment="1">
      <alignment horizontal="center" vertical="center"/>
      <protection/>
    </xf>
    <xf numFmtId="0" fontId="7" fillId="0" borderId="19" xfId="66" applyFont="1" applyFill="1" applyBorder="1" applyAlignment="1">
      <alignment horizontal="center" vertical="center"/>
      <protection/>
    </xf>
    <xf numFmtId="0" fontId="37" fillId="0" borderId="96" xfId="66" applyFont="1" applyFill="1" applyBorder="1" applyAlignment="1">
      <alignment horizontal="center" vertical="center"/>
      <protection/>
    </xf>
    <xf numFmtId="0" fontId="7" fillId="0" borderId="16" xfId="66" applyFont="1" applyFill="1" applyBorder="1" applyAlignment="1">
      <alignment horizontal="distributed" vertical="center"/>
      <protection/>
    </xf>
    <xf numFmtId="0" fontId="9" fillId="0" borderId="97" xfId="66" applyFont="1" applyFill="1" applyBorder="1" applyAlignment="1">
      <alignment horizontal="center" vertical="center" shrinkToFit="1"/>
      <protection/>
    </xf>
    <xf numFmtId="0" fontId="9" fillId="0" borderId="98" xfId="66" applyFont="1" applyFill="1" applyBorder="1" applyAlignment="1">
      <alignment horizontal="center" vertical="center" shrinkToFit="1"/>
      <protection/>
    </xf>
    <xf numFmtId="0" fontId="7" fillId="0" borderId="35" xfId="66" applyFont="1" applyFill="1" applyBorder="1" applyAlignment="1">
      <alignment horizontal="center" vertical="center" wrapText="1"/>
      <protection/>
    </xf>
    <xf numFmtId="0" fontId="20" fillId="0" borderId="14" xfId="66" applyFont="1" applyFill="1" applyBorder="1" applyAlignment="1">
      <alignment horizontal="center" vertical="center" wrapText="1"/>
      <protection/>
    </xf>
    <xf numFmtId="0" fontId="39" fillId="0" borderId="99" xfId="66" applyFont="1" applyFill="1" applyBorder="1" applyAlignment="1">
      <alignment horizontal="center" vertical="center"/>
      <protection/>
    </xf>
    <xf numFmtId="0" fontId="39" fillId="0" borderId="100" xfId="66" applyFont="1" applyFill="1" applyBorder="1" applyAlignment="1">
      <alignment horizontal="center" vertical="center"/>
      <protection/>
    </xf>
    <xf numFmtId="0" fontId="39" fillId="0" borderId="101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20" fillId="0" borderId="58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2" xfId="66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0" fontId="10" fillId="0" borderId="15" xfId="66" applyFont="1" applyFill="1" applyBorder="1" applyAlignment="1">
      <alignment horizontal="center" vertical="center"/>
      <protection/>
    </xf>
    <xf numFmtId="0" fontId="10" fillId="0" borderId="12" xfId="66" applyFont="1" applyFill="1" applyBorder="1" applyAlignment="1">
      <alignment horizontal="center" vertical="center"/>
      <protection/>
    </xf>
    <xf numFmtId="0" fontId="8" fillId="0" borderId="0" xfId="66" applyFont="1" applyBorder="1" applyAlignment="1">
      <alignment horizontal="right" vertical="center"/>
      <protection/>
    </xf>
    <xf numFmtId="0" fontId="9" fillId="41" borderId="97" xfId="66" applyFont="1" applyFill="1" applyBorder="1" applyAlignment="1">
      <alignment horizontal="center" vertical="center" shrinkToFit="1"/>
      <protection/>
    </xf>
    <xf numFmtId="0" fontId="9" fillId="41" borderId="98" xfId="66" applyFont="1" applyFill="1" applyBorder="1" applyAlignment="1">
      <alignment horizontal="center" vertical="center" shrinkToFit="1"/>
      <protection/>
    </xf>
    <xf numFmtId="0" fontId="39" fillId="0" borderId="99" xfId="66" applyFont="1" applyBorder="1" applyAlignment="1">
      <alignment horizontal="center" vertical="center"/>
      <protection/>
    </xf>
    <xf numFmtId="0" fontId="39" fillId="0" borderId="100" xfId="66" applyFont="1" applyBorder="1" applyAlignment="1">
      <alignment horizontal="center" vertical="center"/>
      <protection/>
    </xf>
    <xf numFmtId="0" fontId="39" fillId="0" borderId="101" xfId="66" applyFont="1" applyBorder="1" applyAlignment="1">
      <alignment horizontal="center" vertical="center"/>
      <protection/>
    </xf>
    <xf numFmtId="0" fontId="7" fillId="41" borderId="43" xfId="66" applyFont="1" applyFill="1" applyBorder="1" applyAlignment="1">
      <alignment horizontal="center" vertical="center"/>
      <protection/>
    </xf>
    <xf numFmtId="0" fontId="10" fillId="0" borderId="22" xfId="66" applyFont="1" applyBorder="1" applyAlignment="1">
      <alignment horizontal="center" vertical="center"/>
      <protection/>
    </xf>
    <xf numFmtId="0" fontId="10" fillId="0" borderId="43" xfId="66" applyFont="1" applyBorder="1" applyAlignment="1">
      <alignment horizontal="center" vertical="center"/>
      <protection/>
    </xf>
    <xf numFmtId="0" fontId="10" fillId="0" borderId="14" xfId="66" applyFont="1" applyBorder="1" applyAlignment="1">
      <alignment horizontal="center" vertical="center"/>
      <protection/>
    </xf>
    <xf numFmtId="0" fontId="7" fillId="41" borderId="15" xfId="66" applyFont="1" applyFill="1" applyBorder="1" applyAlignment="1">
      <alignment horizontal="center" vertical="center"/>
      <protection/>
    </xf>
    <xf numFmtId="0" fontId="4" fillId="41" borderId="12" xfId="66" applyFill="1" applyBorder="1" applyAlignment="1">
      <alignment vertical="center"/>
      <protection/>
    </xf>
    <xf numFmtId="0" fontId="10" fillId="0" borderId="85" xfId="66" applyFont="1" applyBorder="1" applyAlignment="1">
      <alignment horizontal="center" vertical="center"/>
      <protection/>
    </xf>
    <xf numFmtId="0" fontId="10" fillId="0" borderId="86" xfId="66" applyFont="1" applyBorder="1" applyAlignment="1">
      <alignment horizontal="center" vertical="center"/>
      <protection/>
    </xf>
    <xf numFmtId="0" fontId="10" fillId="0" borderId="87" xfId="66" applyFont="1" applyBorder="1" applyAlignment="1">
      <alignment horizontal="center" vertical="center"/>
      <protection/>
    </xf>
    <xf numFmtId="0" fontId="7" fillId="41" borderId="22" xfId="66" applyFont="1" applyFill="1" applyBorder="1" applyAlignment="1">
      <alignment horizontal="center" vertical="center"/>
      <protection/>
    </xf>
    <xf numFmtId="0" fontId="16" fillId="0" borderId="10" xfId="66" applyFont="1" applyBorder="1" applyAlignment="1">
      <alignment horizontal="center" vertical="center"/>
      <protection/>
    </xf>
    <xf numFmtId="0" fontId="16" fillId="0" borderId="22" xfId="66" applyFont="1" applyBorder="1" applyAlignment="1">
      <alignment horizontal="center" vertical="center"/>
      <protection/>
    </xf>
    <xf numFmtId="0" fontId="16" fillId="0" borderId="43" xfId="66" applyFont="1" applyBorder="1" applyAlignment="1">
      <alignment horizontal="center" vertical="center"/>
      <protection/>
    </xf>
    <xf numFmtId="0" fontId="7" fillId="0" borderId="22" xfId="66" applyFont="1" applyBorder="1" applyAlignment="1">
      <alignment horizontal="center" vertical="center"/>
      <protection/>
    </xf>
    <xf numFmtId="0" fontId="4" fillId="0" borderId="14" xfId="66" applyBorder="1" applyAlignment="1">
      <alignment vertical="center"/>
      <protection/>
    </xf>
    <xf numFmtId="0" fontId="10" fillId="0" borderId="15" xfId="66" applyFont="1" applyBorder="1" applyAlignment="1">
      <alignment horizontal="center" vertical="center"/>
      <protection/>
    </xf>
    <xf numFmtId="0" fontId="10" fillId="0" borderId="11" xfId="66" applyFont="1" applyBorder="1" applyAlignment="1">
      <alignment horizontal="center" vertical="center"/>
      <protection/>
    </xf>
    <xf numFmtId="0" fontId="10" fillId="0" borderId="12" xfId="66" applyFont="1" applyBorder="1" applyAlignment="1">
      <alignment horizontal="center" vertical="center"/>
      <protection/>
    </xf>
    <xf numFmtId="0" fontId="7" fillId="0" borderId="43" xfId="66" applyFont="1" applyBorder="1" applyAlignment="1">
      <alignment horizontal="center" vertical="center"/>
      <protection/>
    </xf>
    <xf numFmtId="0" fontId="7" fillId="0" borderId="14" xfId="66" applyFont="1" applyBorder="1" applyAlignment="1">
      <alignment horizontal="center" vertical="center"/>
      <protection/>
    </xf>
    <xf numFmtId="0" fontId="4" fillId="41" borderId="14" xfId="66" applyFill="1" applyBorder="1" applyAlignment="1">
      <alignment vertical="center"/>
      <protection/>
    </xf>
    <xf numFmtId="0" fontId="10" fillId="0" borderId="16" xfId="66" applyFont="1" applyFill="1" applyBorder="1" applyAlignment="1">
      <alignment horizontal="center"/>
      <protection/>
    </xf>
    <xf numFmtId="0" fontId="7" fillId="41" borderId="53" xfId="66" applyFont="1" applyFill="1" applyBorder="1" applyAlignment="1">
      <alignment horizontal="center" vertical="center" textRotation="255"/>
      <protection/>
    </xf>
    <xf numFmtId="0" fontId="4" fillId="41" borderId="82" xfId="66" applyFill="1" applyBorder="1" applyAlignment="1">
      <alignment horizontal="center" vertical="center" textRotation="255"/>
      <protection/>
    </xf>
    <xf numFmtId="0" fontId="4" fillId="41" borderId="89" xfId="66" applyFill="1" applyBorder="1" applyAlignment="1">
      <alignment horizontal="center" vertical="center" textRotation="255"/>
      <protection/>
    </xf>
    <xf numFmtId="0" fontId="7" fillId="41" borderId="90" xfId="66" applyFont="1" applyFill="1" applyBorder="1" applyAlignment="1">
      <alignment horizontal="center" vertical="center"/>
      <protection/>
    </xf>
    <xf numFmtId="0" fontId="7" fillId="41" borderId="91" xfId="66" applyFont="1" applyFill="1" applyBorder="1" applyAlignment="1">
      <alignment horizontal="center" vertical="center"/>
      <protection/>
    </xf>
    <xf numFmtId="0" fontId="7" fillId="41" borderId="92" xfId="66" applyFont="1" applyFill="1" applyBorder="1" applyAlignment="1">
      <alignment horizontal="center" vertical="center"/>
      <protection/>
    </xf>
    <xf numFmtId="0" fontId="10" fillId="0" borderId="22" xfId="66" applyFont="1" applyFill="1" applyBorder="1" applyAlignment="1">
      <alignment horizontal="center"/>
      <protection/>
    </xf>
    <xf numFmtId="0" fontId="10" fillId="0" borderId="14" xfId="66" applyFont="1" applyFill="1" applyBorder="1" applyAlignment="1">
      <alignment horizontal="center"/>
      <protection/>
    </xf>
    <xf numFmtId="0" fontId="10" fillId="0" borderId="10" xfId="66" applyFont="1" applyFill="1" applyBorder="1" applyAlignment="1">
      <alignment horizontal="center"/>
      <protection/>
    </xf>
    <xf numFmtId="0" fontId="7" fillId="0" borderId="62" xfId="66" applyFont="1" applyBorder="1" applyAlignment="1">
      <alignment horizontal="center" vertical="center"/>
      <protection/>
    </xf>
    <xf numFmtId="0" fontId="7" fillId="0" borderId="63" xfId="66" applyFont="1" applyBorder="1" applyAlignment="1">
      <alignment horizontal="center" vertical="center"/>
      <protection/>
    </xf>
    <xf numFmtId="0" fontId="7" fillId="0" borderId="93" xfId="66" applyFont="1" applyBorder="1" applyAlignment="1">
      <alignment horizontal="center" vertical="center"/>
      <protection/>
    </xf>
    <xf numFmtId="0" fontId="10" fillId="0" borderId="94" xfId="66" applyFont="1" applyFill="1" applyBorder="1" applyAlignment="1">
      <alignment horizontal="center"/>
      <protection/>
    </xf>
    <xf numFmtId="0" fontId="10" fillId="0" borderId="64" xfId="66" applyFont="1" applyFill="1" applyBorder="1" applyAlignment="1">
      <alignment horizontal="center"/>
      <protection/>
    </xf>
    <xf numFmtId="0" fontId="10" fillId="0" borderId="37" xfId="66" applyFont="1" applyBorder="1" applyAlignment="1">
      <alignment horizontal="center" vertical="center"/>
      <protection/>
    </xf>
    <xf numFmtId="0" fontId="10" fillId="0" borderId="57" xfId="66" applyFont="1" applyBorder="1" applyAlignment="1">
      <alignment horizontal="center" vertical="center"/>
      <protection/>
    </xf>
    <xf numFmtId="0" fontId="7" fillId="0" borderId="94" xfId="66" applyFont="1" applyBorder="1" applyAlignment="1">
      <alignment horizontal="center" vertical="center"/>
      <protection/>
    </xf>
    <xf numFmtId="0" fontId="7" fillId="0" borderId="64" xfId="66" applyFont="1" applyBorder="1" applyAlignment="1">
      <alignment horizontal="center" vertical="center"/>
      <protection/>
    </xf>
    <xf numFmtId="0" fontId="7" fillId="0" borderId="95" xfId="66" applyFont="1" applyBorder="1" applyAlignment="1">
      <alignment horizontal="center" vertical="center"/>
      <protection/>
    </xf>
    <xf numFmtId="0" fontId="4" fillId="0" borderId="46" xfId="66" applyFont="1" applyBorder="1" applyAlignment="1">
      <alignment horizontal="center" vertical="center"/>
      <protection/>
    </xf>
    <xf numFmtId="0" fontId="4" fillId="0" borderId="60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7" fillId="41" borderId="10" xfId="66" applyFont="1" applyFill="1" applyBorder="1" applyAlignment="1">
      <alignment horizontal="center" vertical="center"/>
      <protection/>
    </xf>
    <xf numFmtId="0" fontId="7" fillId="41" borderId="19" xfId="66" applyFont="1" applyFill="1" applyBorder="1" applyAlignment="1">
      <alignment horizontal="center" vertical="center"/>
      <protection/>
    </xf>
    <xf numFmtId="0" fontId="7" fillId="41" borderId="10" xfId="66" applyFont="1" applyFill="1" applyBorder="1" applyAlignment="1">
      <alignment horizontal="center" vertical="center" shrinkToFit="1"/>
      <protection/>
    </xf>
    <xf numFmtId="0" fontId="7" fillId="41" borderId="19" xfId="66" applyFont="1" applyFill="1" applyBorder="1" applyAlignment="1">
      <alignment horizontal="center" vertical="center" shrinkToFit="1"/>
      <protection/>
    </xf>
    <xf numFmtId="0" fontId="13" fillId="0" borderId="22" xfId="66" applyFont="1" applyBorder="1" applyAlignment="1" applyProtection="1">
      <alignment horizontal="center" vertical="center"/>
      <protection/>
    </xf>
    <xf numFmtId="0" fontId="13" fillId="0" borderId="43" xfId="66" applyFont="1" applyBorder="1" applyAlignment="1" applyProtection="1">
      <alignment horizontal="center" vertical="center"/>
      <protection/>
    </xf>
    <xf numFmtId="0" fontId="13" fillId="0" borderId="14" xfId="66" applyFont="1" applyBorder="1" applyAlignment="1" applyProtection="1">
      <alignment horizontal="center" vertical="center"/>
      <protection/>
    </xf>
    <xf numFmtId="14" fontId="14" fillId="0" borderId="22" xfId="66" applyNumberFormat="1" applyFont="1" applyBorder="1" applyAlignment="1" applyProtection="1">
      <alignment horizontal="left" vertical="center" shrinkToFit="1"/>
      <protection/>
    </xf>
    <xf numFmtId="14" fontId="14" fillId="0" borderId="43" xfId="66" applyNumberFormat="1" applyFont="1" applyBorder="1" applyAlignment="1" applyProtection="1">
      <alignment horizontal="left" vertical="center" shrinkToFit="1"/>
      <protection/>
    </xf>
    <xf numFmtId="14" fontId="14" fillId="0" borderId="14" xfId="66" applyNumberFormat="1" applyFont="1" applyBorder="1" applyAlignment="1" applyProtection="1">
      <alignment horizontal="left" vertical="center" shrinkToFit="1"/>
      <protection/>
    </xf>
    <xf numFmtId="0" fontId="7" fillId="0" borderId="13" xfId="66" applyFont="1" applyBorder="1" applyAlignment="1" applyProtection="1">
      <alignment horizontal="center" vertical="center"/>
      <protection/>
    </xf>
    <xf numFmtId="0" fontId="10" fillId="0" borderId="15" xfId="66" applyFont="1" applyBorder="1" applyAlignment="1" applyProtection="1">
      <alignment horizontal="center" vertical="center"/>
      <protection/>
    </xf>
    <xf numFmtId="0" fontId="10" fillId="0" borderId="12" xfId="66" applyFont="1" applyBorder="1" applyAlignment="1" applyProtection="1">
      <alignment horizontal="center" vertical="center"/>
      <protection/>
    </xf>
    <xf numFmtId="0" fontId="10" fillId="0" borderId="0" xfId="66" applyFont="1" applyBorder="1" applyAlignment="1">
      <alignment horizontal="center" vertical="center"/>
      <protection/>
    </xf>
    <xf numFmtId="0" fontId="7" fillId="0" borderId="22" xfId="66" applyFont="1" applyBorder="1" applyAlignment="1" applyProtection="1">
      <alignment horizontal="center" vertical="center"/>
      <protection/>
    </xf>
    <xf numFmtId="0" fontId="7" fillId="0" borderId="14" xfId="66" applyFont="1" applyBorder="1" applyAlignment="1" applyProtection="1">
      <alignment horizontal="center" vertical="center"/>
      <protection/>
    </xf>
    <xf numFmtId="0" fontId="10" fillId="0" borderId="22" xfId="66" applyFont="1" applyBorder="1" applyAlignment="1" applyProtection="1">
      <alignment horizontal="center" vertical="center"/>
      <protection/>
    </xf>
    <xf numFmtId="0" fontId="10" fillId="0" borderId="14" xfId="66" applyFont="1" applyBorder="1" applyAlignment="1" applyProtection="1">
      <alignment horizontal="center" vertical="center"/>
      <protection/>
    </xf>
    <xf numFmtId="0" fontId="7" fillId="0" borderId="10" xfId="66" applyFont="1" applyBorder="1" applyAlignment="1" applyProtection="1">
      <alignment horizontal="center" vertical="center"/>
      <protection/>
    </xf>
    <xf numFmtId="0" fontId="4" fillId="41" borderId="22" xfId="66" applyFont="1" applyFill="1" applyBorder="1" applyAlignment="1">
      <alignment horizontal="center" vertical="center"/>
      <protection/>
    </xf>
    <xf numFmtId="0" fontId="4" fillId="41" borderId="43" xfId="66" applyFont="1" applyFill="1" applyBorder="1" applyAlignment="1">
      <alignment horizontal="center" vertical="center"/>
      <protection/>
    </xf>
    <xf numFmtId="0" fontId="13" fillId="0" borderId="15" xfId="66" applyFont="1" applyBorder="1" applyAlignment="1" applyProtection="1">
      <alignment horizontal="center" vertical="center"/>
      <protection/>
    </xf>
    <xf numFmtId="0" fontId="13" fillId="0" borderId="11" xfId="66" applyFont="1" applyBorder="1" applyAlignment="1" applyProtection="1">
      <alignment horizontal="center" vertical="center"/>
      <protection/>
    </xf>
    <xf numFmtId="0" fontId="13" fillId="0" borderId="12" xfId="66" applyFont="1" applyBorder="1" applyAlignment="1" applyProtection="1">
      <alignment horizontal="center" vertical="center"/>
      <protection/>
    </xf>
    <xf numFmtId="14" fontId="14" fillId="0" borderId="15" xfId="66" applyNumberFormat="1" applyFont="1" applyBorder="1" applyAlignment="1" applyProtection="1">
      <alignment horizontal="left" vertical="center" shrinkToFit="1"/>
      <protection/>
    </xf>
    <xf numFmtId="14" fontId="14" fillId="0" borderId="11" xfId="66" applyNumberFormat="1" applyFont="1" applyBorder="1" applyAlignment="1" applyProtection="1">
      <alignment horizontal="left" vertical="center" shrinkToFit="1"/>
      <protection/>
    </xf>
    <xf numFmtId="14" fontId="14" fillId="0" borderId="12" xfId="66" applyNumberFormat="1" applyFont="1" applyBorder="1" applyAlignment="1" applyProtection="1">
      <alignment horizontal="left" vertical="center" shrinkToFit="1"/>
      <protection/>
    </xf>
    <xf numFmtId="0" fontId="4" fillId="41" borderId="15" xfId="66" applyFont="1" applyFill="1" applyBorder="1" applyAlignment="1">
      <alignment horizontal="center" vertical="center"/>
      <protection/>
    </xf>
    <xf numFmtId="0" fontId="4" fillId="41" borderId="11" xfId="66" applyFont="1" applyFill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/>
      <protection/>
    </xf>
    <xf numFmtId="0" fontId="7" fillId="41" borderId="82" xfId="66" applyFont="1" applyFill="1" applyBorder="1" applyAlignment="1">
      <alignment horizontal="center" vertical="center" textRotation="255"/>
      <protection/>
    </xf>
    <xf numFmtId="0" fontId="7" fillId="41" borderId="89" xfId="66" applyFont="1" applyFill="1" applyBorder="1" applyAlignment="1">
      <alignment horizontal="center" vertical="center" textRotation="255"/>
      <protection/>
    </xf>
    <xf numFmtId="0" fontId="4" fillId="0" borderId="22" xfId="66" applyFont="1" applyBorder="1" applyAlignment="1">
      <alignment horizontal="center" vertical="center"/>
      <protection/>
    </xf>
    <xf numFmtId="0" fontId="4" fillId="0" borderId="43" xfId="66" applyFont="1" applyBorder="1" applyAlignment="1">
      <alignment horizontal="center" vertical="center"/>
      <protection/>
    </xf>
    <xf numFmtId="180" fontId="11" fillId="44" borderId="12" xfId="68" applyNumberFormat="1" applyFont="1" applyFill="1" applyBorder="1" applyAlignment="1" applyProtection="1">
      <alignment horizontal="left" vertical="center" shrinkToFit="1"/>
      <protection locked="0"/>
    </xf>
    <xf numFmtId="0" fontId="20" fillId="44" borderId="46" xfId="69" applyFont="1" applyFill="1" applyBorder="1" applyAlignment="1">
      <alignment horizontal="center" vertical="center" wrapText="1"/>
      <protection/>
    </xf>
    <xf numFmtId="0" fontId="20" fillId="44" borderId="16" xfId="69" applyFont="1" applyFill="1" applyBorder="1" applyAlignment="1">
      <alignment horizontal="center" vertical="center" wrapText="1"/>
      <protection/>
    </xf>
    <xf numFmtId="0" fontId="77" fillId="0" borderId="25" xfId="0" applyFont="1" applyBorder="1" applyAlignment="1">
      <alignment horizontal="center" vertical="top" wrapText="1"/>
    </xf>
    <xf numFmtId="0" fontId="77" fillId="0" borderId="24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4" xfId="66"/>
    <cellStyle name="標準 5" xfId="67"/>
    <cellStyle name="標準_2004ｸﾗﾌﾞﾕｰｽ関東大会2次試合結果" xfId="68"/>
    <cellStyle name="標準_Sheet1" xfId="69"/>
    <cellStyle name="標準_四国プリンス星取表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200025</xdr:rowOff>
    </xdr:from>
    <xdr:ext cx="5553075" cy="1590675"/>
    <xdr:sp>
      <xdr:nvSpPr>
        <xdr:cNvPr id="1" name="正方形/長方形 2"/>
        <xdr:cNvSpPr>
          <a:spLocks/>
        </xdr:cNvSpPr>
      </xdr:nvSpPr>
      <xdr:spPr>
        <a:xfrm>
          <a:off x="161925" y="200025"/>
          <a:ext cx="55530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（山梨県Ｕ－</a:t>
          </a:r>
          <a:r>
            <a:rPr lang="en-US" cap="none" sz="2800" b="1" i="0" u="none" baseline="0"/>
            <a:t>１１</a:t>
          </a:r>
          <a:r>
            <a:rPr lang="en-US" cap="none" sz="2800" b="1" i="0" u="none" baseline="0"/>
            <a:t>リーグ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2014</a:t>
          </a:r>
          <a:r>
            <a:rPr lang="en-US" cap="none" sz="2800" b="1" i="0" u="none" baseline="0"/>
            <a:t>）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/>
            <a:t>活用・参考様式集</a:t>
          </a:r>
        </a:p>
      </xdr:txBody>
    </xdr:sp>
    <xdr:clientData/>
  </xdr:oneCellAnchor>
  <xdr:twoCellAnchor>
    <xdr:from>
      <xdr:col>0</xdr:col>
      <xdr:colOff>257175</xdr:colOff>
      <xdr:row>9</xdr:row>
      <xdr:rowOff>209550</xdr:rowOff>
    </xdr:from>
    <xdr:to>
      <xdr:col>4</xdr:col>
      <xdr:colOff>276225</xdr:colOff>
      <xdr:row>22</xdr:row>
      <xdr:rowOff>266700</xdr:rowOff>
    </xdr:to>
    <xdr:sp>
      <xdr:nvSpPr>
        <xdr:cNvPr id="2" name="Form"/>
        <xdr:cNvSpPr>
          <a:spLocks/>
        </xdr:cNvSpPr>
      </xdr:nvSpPr>
      <xdr:spPr>
        <a:xfrm>
          <a:off x="257175" y="3209925"/>
          <a:ext cx="2457450" cy="3248025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12840" y="18507"/>
              </a:moveTo>
              <a:lnTo>
                <a:pt x="16051" y="18507"/>
              </a:lnTo>
              <a:lnTo>
                <a:pt x="16051" y="19260"/>
              </a:lnTo>
              <a:lnTo>
                <a:pt x="12840" y="19260"/>
              </a:lnTo>
              <a:lnTo>
                <a:pt x="12840" y="18507"/>
              </a:lnTo>
              <a:close/>
            </a:path>
            <a:path h="21600" w="21600">
              <a:moveTo>
                <a:pt x="16731" y="18507"/>
              </a:moveTo>
              <a:lnTo>
                <a:pt x="19941" y="18507"/>
              </a:lnTo>
              <a:lnTo>
                <a:pt x="19941" y="19260"/>
              </a:lnTo>
              <a:lnTo>
                <a:pt x="16731" y="19260"/>
              </a:lnTo>
              <a:lnTo>
                <a:pt x="16731" y="18507"/>
              </a:lnTo>
              <a:close/>
            </a:path>
            <a:path h="21600" w="21600">
              <a:moveTo>
                <a:pt x="1913" y="1194"/>
              </a:moveTo>
              <a:lnTo>
                <a:pt x="3699" y="1194"/>
              </a:lnTo>
              <a:lnTo>
                <a:pt x="2678" y="1832"/>
              </a:lnTo>
              <a:lnTo>
                <a:pt x="2296" y="1538"/>
              </a:lnTo>
              <a:lnTo>
                <a:pt x="2125" y="1636"/>
              </a:lnTo>
              <a:lnTo>
                <a:pt x="2700" y="2078"/>
              </a:lnTo>
              <a:lnTo>
                <a:pt x="3699" y="1440"/>
              </a:lnTo>
              <a:lnTo>
                <a:pt x="3699" y="2176"/>
              </a:lnTo>
              <a:lnTo>
                <a:pt x="1913" y="2176"/>
              </a:lnTo>
              <a:lnTo>
                <a:pt x="1913" y="1194"/>
              </a:lnTo>
              <a:close/>
            </a:path>
            <a:path h="21600" w="21600">
              <a:moveTo>
                <a:pt x="1913" y="2765"/>
              </a:moveTo>
              <a:lnTo>
                <a:pt x="3699" y="2765"/>
              </a:lnTo>
              <a:lnTo>
                <a:pt x="2678" y="3403"/>
              </a:lnTo>
              <a:lnTo>
                <a:pt x="2296" y="3109"/>
              </a:lnTo>
              <a:lnTo>
                <a:pt x="2125" y="3207"/>
              </a:lnTo>
              <a:lnTo>
                <a:pt x="2700" y="3649"/>
              </a:lnTo>
              <a:lnTo>
                <a:pt x="3699" y="3010"/>
              </a:lnTo>
              <a:lnTo>
                <a:pt x="3699" y="3747"/>
              </a:lnTo>
              <a:lnTo>
                <a:pt x="1913" y="3747"/>
              </a:lnTo>
              <a:lnTo>
                <a:pt x="1913" y="2765"/>
              </a:lnTo>
              <a:close/>
            </a:path>
            <a:path h="21600" w="21600">
              <a:moveTo>
                <a:pt x="1913" y="4336"/>
              </a:moveTo>
              <a:lnTo>
                <a:pt x="3699" y="4336"/>
              </a:lnTo>
              <a:lnTo>
                <a:pt x="2678" y="4974"/>
              </a:lnTo>
              <a:lnTo>
                <a:pt x="2296" y="4680"/>
              </a:lnTo>
              <a:lnTo>
                <a:pt x="2125" y="4778"/>
              </a:lnTo>
              <a:lnTo>
                <a:pt x="2700" y="5220"/>
              </a:lnTo>
              <a:lnTo>
                <a:pt x="3699" y="4581"/>
              </a:lnTo>
              <a:lnTo>
                <a:pt x="3699" y="5318"/>
              </a:lnTo>
              <a:lnTo>
                <a:pt x="1913" y="5318"/>
              </a:lnTo>
              <a:lnTo>
                <a:pt x="1913" y="4336"/>
              </a:lnTo>
              <a:close/>
            </a:path>
            <a:path h="21600" w="21600">
              <a:moveTo>
                <a:pt x="1913" y="5907"/>
              </a:moveTo>
              <a:lnTo>
                <a:pt x="3699" y="5907"/>
              </a:lnTo>
              <a:lnTo>
                <a:pt x="2678" y="6545"/>
              </a:lnTo>
              <a:lnTo>
                <a:pt x="2296" y="6250"/>
              </a:lnTo>
              <a:lnTo>
                <a:pt x="2125" y="6349"/>
              </a:lnTo>
              <a:lnTo>
                <a:pt x="2700" y="6790"/>
              </a:lnTo>
              <a:lnTo>
                <a:pt x="3699" y="6152"/>
              </a:lnTo>
              <a:lnTo>
                <a:pt x="3699" y="6889"/>
              </a:lnTo>
              <a:lnTo>
                <a:pt x="1913" y="6889"/>
              </a:lnTo>
              <a:lnTo>
                <a:pt x="1913" y="5907"/>
              </a:lnTo>
              <a:close/>
            </a:path>
            <a:path h="21600" w="21600">
              <a:moveTo>
                <a:pt x="1913" y="7478"/>
              </a:moveTo>
              <a:lnTo>
                <a:pt x="3699" y="7478"/>
              </a:lnTo>
              <a:lnTo>
                <a:pt x="2678" y="8116"/>
              </a:lnTo>
              <a:lnTo>
                <a:pt x="2296" y="7821"/>
              </a:lnTo>
              <a:lnTo>
                <a:pt x="2125" y="7919"/>
              </a:lnTo>
              <a:lnTo>
                <a:pt x="2700" y="8361"/>
              </a:lnTo>
              <a:lnTo>
                <a:pt x="3699" y="7723"/>
              </a:lnTo>
              <a:lnTo>
                <a:pt x="3699" y="8460"/>
              </a:lnTo>
              <a:lnTo>
                <a:pt x="1913" y="8460"/>
              </a:lnTo>
              <a:lnTo>
                <a:pt x="1913" y="7478"/>
              </a:lnTo>
              <a:close/>
            </a:path>
            <a:path h="21600" w="21600">
              <a:moveTo>
                <a:pt x="1913" y="9049"/>
              </a:moveTo>
              <a:lnTo>
                <a:pt x="3699" y="9049"/>
              </a:lnTo>
              <a:lnTo>
                <a:pt x="2678" y="9687"/>
              </a:lnTo>
              <a:lnTo>
                <a:pt x="2296" y="9392"/>
              </a:lnTo>
              <a:lnTo>
                <a:pt x="2125" y="9490"/>
              </a:lnTo>
              <a:lnTo>
                <a:pt x="2700" y="9932"/>
              </a:lnTo>
              <a:lnTo>
                <a:pt x="3699" y="9294"/>
              </a:lnTo>
              <a:lnTo>
                <a:pt x="3699" y="10030"/>
              </a:lnTo>
              <a:lnTo>
                <a:pt x="1913" y="10030"/>
              </a:lnTo>
              <a:lnTo>
                <a:pt x="1913" y="9049"/>
              </a:lnTo>
              <a:close/>
            </a:path>
            <a:path h="21600" w="21600">
              <a:moveTo>
                <a:pt x="1913" y="10620"/>
              </a:moveTo>
              <a:lnTo>
                <a:pt x="3699" y="10620"/>
              </a:lnTo>
              <a:lnTo>
                <a:pt x="2678" y="11258"/>
              </a:lnTo>
              <a:lnTo>
                <a:pt x="2296" y="10963"/>
              </a:lnTo>
              <a:lnTo>
                <a:pt x="2125" y="11061"/>
              </a:lnTo>
              <a:lnTo>
                <a:pt x="2700" y="11503"/>
              </a:lnTo>
              <a:lnTo>
                <a:pt x="3699" y="10865"/>
              </a:lnTo>
              <a:lnTo>
                <a:pt x="3699" y="11601"/>
              </a:lnTo>
              <a:lnTo>
                <a:pt x="1913" y="11601"/>
              </a:lnTo>
              <a:lnTo>
                <a:pt x="1913" y="10620"/>
              </a:lnTo>
              <a:close/>
            </a:path>
            <a:path h="21600" w="21600">
              <a:moveTo>
                <a:pt x="1913" y="12190"/>
              </a:moveTo>
              <a:lnTo>
                <a:pt x="3699" y="12190"/>
              </a:lnTo>
              <a:lnTo>
                <a:pt x="2678" y="12829"/>
              </a:lnTo>
              <a:lnTo>
                <a:pt x="2296" y="12534"/>
              </a:lnTo>
              <a:lnTo>
                <a:pt x="2125" y="12632"/>
              </a:lnTo>
              <a:lnTo>
                <a:pt x="2700" y="13074"/>
              </a:lnTo>
              <a:lnTo>
                <a:pt x="3699" y="12436"/>
              </a:lnTo>
              <a:lnTo>
                <a:pt x="3699" y="13172"/>
              </a:lnTo>
              <a:lnTo>
                <a:pt x="1913" y="13172"/>
              </a:lnTo>
              <a:lnTo>
                <a:pt x="1913" y="12190"/>
              </a:lnTo>
              <a:close/>
            </a:path>
            <a:path h="21600" w="21600">
              <a:moveTo>
                <a:pt x="1913" y="13761"/>
              </a:moveTo>
              <a:lnTo>
                <a:pt x="3699" y="13761"/>
              </a:lnTo>
              <a:lnTo>
                <a:pt x="2678" y="14400"/>
              </a:lnTo>
              <a:lnTo>
                <a:pt x="2296" y="14105"/>
              </a:lnTo>
              <a:lnTo>
                <a:pt x="2125" y="14203"/>
              </a:lnTo>
              <a:lnTo>
                <a:pt x="2700" y="14645"/>
              </a:lnTo>
              <a:lnTo>
                <a:pt x="3699" y="14007"/>
              </a:lnTo>
              <a:lnTo>
                <a:pt x="3699" y="14743"/>
              </a:lnTo>
              <a:lnTo>
                <a:pt x="1913" y="14743"/>
              </a:lnTo>
              <a:lnTo>
                <a:pt x="1913" y="13761"/>
              </a:lnTo>
              <a:close/>
            </a:path>
            <a:path h="21600" w="21600">
              <a:moveTo>
                <a:pt x="1913" y="15332"/>
              </a:moveTo>
              <a:lnTo>
                <a:pt x="3699" y="15332"/>
              </a:lnTo>
              <a:lnTo>
                <a:pt x="2678" y="15970"/>
              </a:lnTo>
              <a:lnTo>
                <a:pt x="2296" y="15676"/>
              </a:lnTo>
              <a:lnTo>
                <a:pt x="2125" y="15774"/>
              </a:lnTo>
              <a:lnTo>
                <a:pt x="2700" y="16216"/>
              </a:lnTo>
              <a:lnTo>
                <a:pt x="3699" y="15578"/>
              </a:lnTo>
              <a:lnTo>
                <a:pt x="3699" y="16314"/>
              </a:lnTo>
              <a:lnTo>
                <a:pt x="1913" y="16314"/>
              </a:lnTo>
              <a:lnTo>
                <a:pt x="1913" y="15332"/>
              </a:lnTo>
              <a:close/>
            </a:path>
          </a:pathLst>
        </a:custGeom>
        <a:solidFill>
          <a:srgbClr val="D8EBB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190500</xdr:colOff>
      <xdr:row>12</xdr:row>
      <xdr:rowOff>57150</xdr:rowOff>
    </xdr:from>
    <xdr:to>
      <xdr:col>4</xdr:col>
      <xdr:colOff>142875</xdr:colOff>
      <xdr:row>18</xdr:row>
      <xdr:rowOff>133350</xdr:rowOff>
    </xdr:to>
    <xdr:pic>
      <xdr:nvPicPr>
        <xdr:cNvPr id="3" name="図 4" descr="C:\Program Files\Microsoft Office\MEDIA\CAGCAT10\j0299763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67150"/>
          <a:ext cx="1781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10</xdr:row>
      <xdr:rowOff>0</xdr:rowOff>
    </xdr:from>
    <xdr:to>
      <xdr:col>3</xdr:col>
      <xdr:colOff>38100</xdr:colOff>
      <xdr:row>11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1895475" y="3067050"/>
          <a:ext cx="142875" cy="476250"/>
        </a:xfrm>
        <a:prstGeom prst="leftBrace">
          <a:avLst>
            <a:gd name="adj" fmla="val -48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13</xdr:row>
      <xdr:rowOff>9525</xdr:rowOff>
    </xdr:from>
    <xdr:to>
      <xdr:col>3</xdr:col>
      <xdr:colOff>57150</xdr:colOff>
      <xdr:row>14</xdr:row>
      <xdr:rowOff>209550</xdr:rowOff>
    </xdr:to>
    <xdr:sp>
      <xdr:nvSpPr>
        <xdr:cNvPr id="2" name="左中かっこ 2"/>
        <xdr:cNvSpPr>
          <a:spLocks/>
        </xdr:cNvSpPr>
      </xdr:nvSpPr>
      <xdr:spPr>
        <a:xfrm>
          <a:off x="1914525" y="3905250"/>
          <a:ext cx="142875" cy="476250"/>
        </a:xfrm>
        <a:prstGeom prst="leftBrace">
          <a:avLst>
            <a:gd name="adj" fmla="val -48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533400</xdr:colOff>
      <xdr:row>10</xdr:row>
      <xdr:rowOff>28575</xdr:rowOff>
    </xdr:from>
    <xdr:to>
      <xdr:col>6</xdr:col>
      <xdr:colOff>38100</xdr:colOff>
      <xdr:row>11</xdr:row>
      <xdr:rowOff>228600</xdr:rowOff>
    </xdr:to>
    <xdr:sp>
      <xdr:nvSpPr>
        <xdr:cNvPr id="3" name="右中かっこ 7"/>
        <xdr:cNvSpPr>
          <a:spLocks/>
        </xdr:cNvSpPr>
      </xdr:nvSpPr>
      <xdr:spPr>
        <a:xfrm>
          <a:off x="3476625" y="3095625"/>
          <a:ext cx="13335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13</xdr:row>
      <xdr:rowOff>28575</xdr:rowOff>
    </xdr:from>
    <xdr:to>
      <xdr:col>6</xdr:col>
      <xdr:colOff>38100</xdr:colOff>
      <xdr:row>14</xdr:row>
      <xdr:rowOff>219075</xdr:rowOff>
    </xdr:to>
    <xdr:sp>
      <xdr:nvSpPr>
        <xdr:cNvPr id="4" name="右中かっこ 8"/>
        <xdr:cNvSpPr>
          <a:spLocks/>
        </xdr:cNvSpPr>
      </xdr:nvSpPr>
      <xdr:spPr>
        <a:xfrm>
          <a:off x="3467100" y="3924300"/>
          <a:ext cx="1428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16</xdr:row>
      <xdr:rowOff>0</xdr:rowOff>
    </xdr:from>
    <xdr:to>
      <xdr:col>3</xdr:col>
      <xdr:colOff>38100</xdr:colOff>
      <xdr:row>17</xdr:row>
      <xdr:rowOff>200025</xdr:rowOff>
    </xdr:to>
    <xdr:sp>
      <xdr:nvSpPr>
        <xdr:cNvPr id="5" name="左中かっこ 26"/>
        <xdr:cNvSpPr>
          <a:spLocks/>
        </xdr:cNvSpPr>
      </xdr:nvSpPr>
      <xdr:spPr>
        <a:xfrm>
          <a:off x="1895475" y="4724400"/>
          <a:ext cx="142875" cy="476250"/>
        </a:xfrm>
        <a:prstGeom prst="leftBrace">
          <a:avLst>
            <a:gd name="adj" fmla="val -48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19</xdr:row>
      <xdr:rowOff>9525</xdr:rowOff>
    </xdr:from>
    <xdr:to>
      <xdr:col>3</xdr:col>
      <xdr:colOff>57150</xdr:colOff>
      <xdr:row>20</xdr:row>
      <xdr:rowOff>209550</xdr:rowOff>
    </xdr:to>
    <xdr:sp>
      <xdr:nvSpPr>
        <xdr:cNvPr id="6" name="左中かっこ 27"/>
        <xdr:cNvSpPr>
          <a:spLocks/>
        </xdr:cNvSpPr>
      </xdr:nvSpPr>
      <xdr:spPr>
        <a:xfrm>
          <a:off x="1914525" y="5562600"/>
          <a:ext cx="142875" cy="476250"/>
        </a:xfrm>
        <a:prstGeom prst="leftBrace">
          <a:avLst>
            <a:gd name="adj" fmla="val -48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533400</xdr:colOff>
      <xdr:row>16</xdr:row>
      <xdr:rowOff>28575</xdr:rowOff>
    </xdr:from>
    <xdr:to>
      <xdr:col>6</xdr:col>
      <xdr:colOff>38100</xdr:colOff>
      <xdr:row>17</xdr:row>
      <xdr:rowOff>228600</xdr:rowOff>
    </xdr:to>
    <xdr:sp>
      <xdr:nvSpPr>
        <xdr:cNvPr id="7" name="右中かっこ 28"/>
        <xdr:cNvSpPr>
          <a:spLocks/>
        </xdr:cNvSpPr>
      </xdr:nvSpPr>
      <xdr:spPr>
        <a:xfrm>
          <a:off x="3476625" y="4752975"/>
          <a:ext cx="13335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19</xdr:row>
      <xdr:rowOff>28575</xdr:rowOff>
    </xdr:from>
    <xdr:to>
      <xdr:col>6</xdr:col>
      <xdr:colOff>38100</xdr:colOff>
      <xdr:row>20</xdr:row>
      <xdr:rowOff>219075</xdr:rowOff>
    </xdr:to>
    <xdr:sp>
      <xdr:nvSpPr>
        <xdr:cNvPr id="8" name="右中かっこ 29"/>
        <xdr:cNvSpPr>
          <a:spLocks/>
        </xdr:cNvSpPr>
      </xdr:nvSpPr>
      <xdr:spPr>
        <a:xfrm>
          <a:off x="3467100" y="5581650"/>
          <a:ext cx="1428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22</xdr:row>
      <xdr:rowOff>0</xdr:rowOff>
    </xdr:from>
    <xdr:to>
      <xdr:col>3</xdr:col>
      <xdr:colOff>38100</xdr:colOff>
      <xdr:row>23</xdr:row>
      <xdr:rowOff>200025</xdr:rowOff>
    </xdr:to>
    <xdr:sp>
      <xdr:nvSpPr>
        <xdr:cNvPr id="9" name="左中かっこ 30"/>
        <xdr:cNvSpPr>
          <a:spLocks/>
        </xdr:cNvSpPr>
      </xdr:nvSpPr>
      <xdr:spPr>
        <a:xfrm>
          <a:off x="1895475" y="6381750"/>
          <a:ext cx="142875" cy="476250"/>
        </a:xfrm>
        <a:prstGeom prst="leftBrace">
          <a:avLst>
            <a:gd name="adj" fmla="val -48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25</xdr:row>
      <xdr:rowOff>9525</xdr:rowOff>
    </xdr:from>
    <xdr:to>
      <xdr:col>3</xdr:col>
      <xdr:colOff>57150</xdr:colOff>
      <xdr:row>26</xdr:row>
      <xdr:rowOff>209550</xdr:rowOff>
    </xdr:to>
    <xdr:sp>
      <xdr:nvSpPr>
        <xdr:cNvPr id="10" name="左中かっこ 31"/>
        <xdr:cNvSpPr>
          <a:spLocks/>
        </xdr:cNvSpPr>
      </xdr:nvSpPr>
      <xdr:spPr>
        <a:xfrm>
          <a:off x="1914525" y="7219950"/>
          <a:ext cx="142875" cy="476250"/>
        </a:xfrm>
        <a:prstGeom prst="leftBrace">
          <a:avLst>
            <a:gd name="adj" fmla="val -48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533400</xdr:colOff>
      <xdr:row>22</xdr:row>
      <xdr:rowOff>28575</xdr:rowOff>
    </xdr:from>
    <xdr:to>
      <xdr:col>6</xdr:col>
      <xdr:colOff>38100</xdr:colOff>
      <xdr:row>23</xdr:row>
      <xdr:rowOff>228600</xdr:rowOff>
    </xdr:to>
    <xdr:sp>
      <xdr:nvSpPr>
        <xdr:cNvPr id="11" name="右中かっこ 32"/>
        <xdr:cNvSpPr>
          <a:spLocks/>
        </xdr:cNvSpPr>
      </xdr:nvSpPr>
      <xdr:spPr>
        <a:xfrm>
          <a:off x="3476625" y="6410325"/>
          <a:ext cx="13335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523875</xdr:colOff>
      <xdr:row>25</xdr:row>
      <xdr:rowOff>28575</xdr:rowOff>
    </xdr:from>
    <xdr:to>
      <xdr:col>6</xdr:col>
      <xdr:colOff>38100</xdr:colOff>
      <xdr:row>26</xdr:row>
      <xdr:rowOff>219075</xdr:rowOff>
    </xdr:to>
    <xdr:sp>
      <xdr:nvSpPr>
        <xdr:cNvPr id="12" name="右中かっこ 33"/>
        <xdr:cNvSpPr>
          <a:spLocks/>
        </xdr:cNvSpPr>
      </xdr:nvSpPr>
      <xdr:spPr>
        <a:xfrm>
          <a:off x="3467100" y="7239000"/>
          <a:ext cx="1428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2</xdr:row>
      <xdr:rowOff>76200</xdr:rowOff>
    </xdr:from>
    <xdr:ext cx="171450" cy="28575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800475" y="400050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400050</xdr:colOff>
      <xdr:row>15</xdr:row>
      <xdr:rowOff>219075</xdr:rowOff>
    </xdr:from>
    <xdr:to>
      <xdr:col>25</xdr:col>
      <xdr:colOff>247650</xdr:colOff>
      <xdr:row>16</xdr:row>
      <xdr:rowOff>161925</xdr:rowOff>
    </xdr:to>
    <xdr:sp>
      <xdr:nvSpPr>
        <xdr:cNvPr id="1" name="Rectangle 3"/>
        <xdr:cNvSpPr>
          <a:spLocks/>
        </xdr:cNvSpPr>
      </xdr:nvSpPr>
      <xdr:spPr>
        <a:xfrm>
          <a:off x="7419975" y="3819525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生年月日</a:t>
          </a:r>
          <a:r>
            <a:rPr lang="en-US" cap="none" sz="1100" b="0" i="0" u="none" baseline="0">
              <a:solidFill>
                <a:srgbClr val="000000"/>
              </a:solidFill>
            </a:rPr>
            <a:t> → </a:t>
          </a:r>
          <a:r>
            <a:rPr lang="en-US" cap="none" sz="1100" b="0" i="0" u="none" baseline="0">
              <a:solidFill>
                <a:srgbClr val="000000"/>
              </a:solidFill>
            </a:rPr>
            <a:t>1993/4/29</a:t>
          </a:r>
          <a:r>
            <a:rPr lang="en-US" cap="none" sz="1100" b="0" i="0" u="none" baseline="0">
              <a:solidFill>
                <a:srgbClr val="000000"/>
              </a:solidFill>
            </a:rPr>
            <a:t>　半角</a:t>
          </a:r>
        </a:p>
      </xdr:txBody>
    </xdr:sp>
    <xdr:clientData/>
  </xdr:twoCellAnchor>
  <xdr:twoCellAnchor>
    <xdr:from>
      <xdr:col>21</xdr:col>
      <xdr:colOff>400050</xdr:colOff>
      <xdr:row>16</xdr:row>
      <xdr:rowOff>266700</xdr:rowOff>
    </xdr:from>
    <xdr:to>
      <xdr:col>25</xdr:col>
      <xdr:colOff>523875</xdr:colOff>
      <xdr:row>17</xdr:row>
      <xdr:rowOff>257175</xdr:rowOff>
    </xdr:to>
    <xdr:sp>
      <xdr:nvSpPr>
        <xdr:cNvPr id="2" name="Rectangle 4"/>
        <xdr:cNvSpPr>
          <a:spLocks/>
        </xdr:cNvSpPr>
      </xdr:nvSpPr>
      <xdr:spPr>
        <a:xfrm>
          <a:off x="7419975" y="4191000"/>
          <a:ext cx="2152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選手登録番号</a:t>
          </a:r>
          <a:r>
            <a:rPr lang="en-US" cap="none" sz="1100" b="0" i="0" u="none" baseline="0">
              <a:solidFill>
                <a:srgbClr val="000000"/>
              </a:solidFill>
            </a:rPr>
            <a:t> → </a:t>
          </a:r>
          <a:r>
            <a:rPr lang="en-US" cap="none" sz="1100" b="0" i="0" u="none" baseline="0">
              <a:solidFill>
                <a:srgbClr val="000000"/>
              </a:solidFill>
            </a:rPr>
            <a:t>9304291234</a:t>
          </a:r>
          <a:r>
            <a:rPr lang="en-US" cap="none" sz="1100" b="0" i="0" u="none" baseline="0">
              <a:solidFill>
                <a:srgbClr val="000000"/>
              </a:solidFill>
            </a:rPr>
            <a:t>　半角</a:t>
          </a:r>
        </a:p>
      </xdr:txBody>
    </xdr:sp>
    <xdr:clientData/>
  </xdr:twoCellAnchor>
  <xdr:twoCellAnchor>
    <xdr:from>
      <xdr:col>21</xdr:col>
      <xdr:colOff>381000</xdr:colOff>
      <xdr:row>18</xdr:row>
      <xdr:rowOff>161925</xdr:rowOff>
    </xdr:from>
    <xdr:to>
      <xdr:col>25</xdr:col>
      <xdr:colOff>504825</xdr:colOff>
      <xdr:row>20</xdr:row>
      <xdr:rowOff>171450</xdr:rowOff>
    </xdr:to>
    <xdr:sp>
      <xdr:nvSpPr>
        <xdr:cNvPr id="3" name="Rectangle 4"/>
        <xdr:cNvSpPr>
          <a:spLocks/>
        </xdr:cNvSpPr>
      </xdr:nvSpPr>
      <xdr:spPr>
        <a:xfrm>
          <a:off x="7400925" y="4733925"/>
          <a:ext cx="21526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追加欄は、リーグ期間中に新規加入等により追加する場合に使用します。（エントリー時には未記入です。）</a:t>
          </a:r>
        </a:p>
      </xdr:txBody>
    </xdr:sp>
    <xdr:clientData/>
  </xdr:twoCellAnchor>
  <xdr:twoCellAnchor>
    <xdr:from>
      <xdr:col>21</xdr:col>
      <xdr:colOff>371475</xdr:colOff>
      <xdr:row>12</xdr:row>
      <xdr:rowOff>38100</xdr:rowOff>
    </xdr:from>
    <xdr:to>
      <xdr:col>27</xdr:col>
      <xdr:colOff>571500</xdr:colOff>
      <xdr:row>15</xdr:row>
      <xdr:rowOff>152400</xdr:rowOff>
    </xdr:to>
    <xdr:sp>
      <xdr:nvSpPr>
        <xdr:cNvPr id="4" name="Rectangle 3"/>
        <xdr:cNvSpPr>
          <a:spLocks/>
        </xdr:cNvSpPr>
      </xdr:nvSpPr>
      <xdr:spPr>
        <a:xfrm>
          <a:off x="7391400" y="2857500"/>
          <a:ext cx="34290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記載上の注意</a:t>
          </a:r>
          <a:r>
            <a:rPr lang="en-US" cap="none" sz="1100" b="0" i="0" u="none" baseline="0">
              <a:solidFill>
                <a:srgbClr val="FF0000"/>
              </a:solidFill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①網掛け部分は、記入の必要はありません。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</a:t>
          </a:r>
          <a:r>
            <a:rPr lang="en-US" cap="none" sz="1100" b="1" i="0" u="none" baseline="0">
              <a:solidFill>
                <a:srgbClr val="0000FF"/>
              </a:solidFill>
            </a:rPr>
            <a:t>青字</a:t>
          </a:r>
          <a:r>
            <a:rPr lang="en-US" cap="none" sz="1100" b="0" i="0" u="none" baseline="0">
              <a:solidFill>
                <a:srgbClr val="000000"/>
              </a:solidFill>
            </a:rPr>
            <a:t>の項目は、記入するとメンバー票にも反映します。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（メンバー票は各節の試合で使用します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276225</xdr:colOff>
      <xdr:row>17</xdr:row>
      <xdr:rowOff>38100</xdr:rowOff>
    </xdr:from>
    <xdr:to>
      <xdr:col>26</xdr:col>
      <xdr:colOff>104775</xdr:colOff>
      <xdr:row>18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96150" y="3552825"/>
          <a:ext cx="24574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網掛けの項目は登録票から転記されます。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変更や入力をしないでください。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6:J25"/>
  <sheetViews>
    <sheetView view="pageLayout" workbookViewId="0" topLeftCell="A1">
      <selection activeCell="C8" sqref="C8"/>
    </sheetView>
  </sheetViews>
  <sheetFormatPr defaultColWidth="9.140625" defaultRowHeight="15"/>
  <cols>
    <col min="6" max="6" width="4.8515625" style="0" customWidth="1"/>
    <col min="10" max="10" width="12.57421875" style="0" customWidth="1"/>
  </cols>
  <sheetData>
    <row r="1" ht="26.25" customHeight="1"/>
    <row r="2" ht="26.25" customHeight="1"/>
    <row r="3" ht="26.25" customHeight="1"/>
    <row r="4" ht="26.25" customHeight="1"/>
    <row r="5" ht="26.25" customHeight="1"/>
    <row r="6" spans="4:7" ht="26.25" customHeight="1">
      <c r="D6" s="356" t="s">
        <v>392</v>
      </c>
      <c r="E6" s="356"/>
      <c r="F6" s="356"/>
      <c r="G6" s="356"/>
    </row>
    <row r="7" ht="26.25" customHeight="1"/>
    <row r="8" ht="26.25" customHeight="1"/>
    <row r="9" ht="26.25" customHeight="1"/>
    <row r="10" ht="26.25" customHeight="1"/>
    <row r="11" spans="5:10" ht="18.75" customHeight="1">
      <c r="E11">
        <v>1</v>
      </c>
      <c r="F11" s="7" t="s">
        <v>289</v>
      </c>
      <c r="G11" s="7"/>
      <c r="H11" s="7"/>
      <c r="I11" s="7"/>
      <c r="J11" s="7"/>
    </row>
    <row r="12" spans="5:10" ht="18.75" customHeight="1">
      <c r="E12">
        <v>2</v>
      </c>
      <c r="F12" s="7" t="s">
        <v>290</v>
      </c>
      <c r="G12" s="7"/>
      <c r="H12" s="7"/>
      <c r="I12" s="7"/>
      <c r="J12" s="7"/>
    </row>
    <row r="13" spans="5:10" ht="18.75" customHeight="1">
      <c r="E13">
        <v>3</v>
      </c>
      <c r="F13" s="7" t="s">
        <v>291</v>
      </c>
      <c r="G13" s="7"/>
      <c r="H13" s="7"/>
      <c r="I13" s="7"/>
      <c r="J13" s="7"/>
    </row>
    <row r="14" spans="5:10" ht="18.75" customHeight="1">
      <c r="E14">
        <v>4</v>
      </c>
      <c r="F14" s="7" t="s">
        <v>292</v>
      </c>
      <c r="G14" s="7"/>
      <c r="H14" s="7"/>
      <c r="I14" s="7"/>
      <c r="J14" s="7"/>
    </row>
    <row r="15" spans="5:10" ht="18.75" customHeight="1">
      <c r="E15">
        <v>5</v>
      </c>
      <c r="F15" s="7" t="s">
        <v>293</v>
      </c>
      <c r="G15" s="7"/>
      <c r="H15" s="7"/>
      <c r="I15" s="7"/>
      <c r="J15" s="7"/>
    </row>
    <row r="16" spans="5:10" ht="18.75" customHeight="1">
      <c r="E16">
        <v>6</v>
      </c>
      <c r="F16" s="7" t="s">
        <v>294</v>
      </c>
      <c r="G16" s="7"/>
      <c r="H16" s="7"/>
      <c r="I16" s="7"/>
      <c r="J16" s="7"/>
    </row>
    <row r="17" spans="5:10" ht="18.75" customHeight="1">
      <c r="E17">
        <v>7</v>
      </c>
      <c r="F17" s="7" t="s">
        <v>282</v>
      </c>
      <c r="G17" s="7" t="s">
        <v>296</v>
      </c>
      <c r="H17" s="7"/>
      <c r="I17" s="7"/>
      <c r="J17" s="7"/>
    </row>
    <row r="18" spans="6:10" ht="18.75" customHeight="1">
      <c r="F18" s="7" t="s">
        <v>283</v>
      </c>
      <c r="G18" s="7" t="s">
        <v>295</v>
      </c>
      <c r="H18" s="7"/>
      <c r="I18" s="7"/>
      <c r="J18" s="7"/>
    </row>
    <row r="19" spans="5:10" ht="18.75" customHeight="1">
      <c r="E19">
        <v>8</v>
      </c>
      <c r="F19" s="7" t="s">
        <v>297</v>
      </c>
      <c r="G19" s="7"/>
      <c r="H19" s="7"/>
      <c r="I19" s="7"/>
      <c r="J19" s="7"/>
    </row>
    <row r="20" spans="5:10" ht="18.75" customHeight="1">
      <c r="E20">
        <v>9</v>
      </c>
      <c r="F20" s="7" t="s">
        <v>298</v>
      </c>
      <c r="G20" s="7"/>
      <c r="H20" s="7"/>
      <c r="I20" s="7"/>
      <c r="J20" s="7"/>
    </row>
    <row r="21" spans="5:10" ht="18.75" customHeight="1">
      <c r="E21">
        <v>10</v>
      </c>
      <c r="F21" s="7" t="s">
        <v>299</v>
      </c>
      <c r="G21" s="7"/>
      <c r="H21" s="7"/>
      <c r="I21" s="7"/>
      <c r="J21" s="7"/>
    </row>
    <row r="22" spans="6:10" ht="18.75" customHeight="1">
      <c r="F22" s="7"/>
      <c r="G22" s="7"/>
      <c r="H22" s="7"/>
      <c r="I22" s="7"/>
      <c r="J22" s="7"/>
    </row>
    <row r="23" spans="7:10" ht="26.25" customHeight="1">
      <c r="G23" s="7"/>
      <c r="H23" s="7"/>
      <c r="I23" s="7"/>
      <c r="J23" s="7"/>
    </row>
    <row r="24" ht="26.25" customHeight="1"/>
    <row r="25" spans="1:10" ht="81" customHeight="1">
      <c r="A25" s="249"/>
      <c r="B25" s="355" t="s">
        <v>300</v>
      </c>
      <c r="C25" s="355"/>
      <c r="D25" s="355"/>
      <c r="E25" s="355"/>
      <c r="F25" s="355"/>
      <c r="G25" s="355"/>
      <c r="H25" s="355"/>
      <c r="I25" s="355"/>
      <c r="J25" s="355"/>
    </row>
    <row r="26" ht="26.25" customHeight="1"/>
    <row r="27" ht="26.25" customHeight="1"/>
    <row r="28" ht="26.25" customHeight="1"/>
    <row r="29" ht="26.25" customHeight="1"/>
    <row r="30" ht="26.25" customHeight="1"/>
  </sheetData>
  <sheetProtection/>
  <mergeCells count="2">
    <mergeCell ref="B25:J25"/>
    <mergeCell ref="D6:G6"/>
  </mergeCells>
  <printOptions/>
  <pageMargins left="0.8020833333333334" right="0.5416666666666666" top="0.75" bottom="0.75" header="0.3" footer="0.3"/>
  <pageSetup orientation="portrait" paperSize="9" r:id="rId2"/>
  <headerFooter>
    <oddFooter>&amp;C山梨県サッカー協会４種委員会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3"/>
  <sheetViews>
    <sheetView view="pageLayout" zoomScaleSheetLayoutView="100" workbookViewId="0" topLeftCell="A25">
      <selection activeCell="G34" sqref="G34"/>
    </sheetView>
  </sheetViews>
  <sheetFormatPr defaultColWidth="9.140625" defaultRowHeight="15"/>
  <cols>
    <col min="1" max="1" width="14.421875" style="0" customWidth="1"/>
    <col min="2" max="2" width="8.28125" style="0" customWidth="1"/>
    <col min="3" max="3" width="7.28125" style="0" customWidth="1"/>
    <col min="4" max="4" width="9.421875" style="0" customWidth="1"/>
    <col min="5" max="5" width="4.7109375" style="3" customWidth="1"/>
    <col min="6" max="6" width="9.421875" style="0" customWidth="1"/>
    <col min="7" max="7" width="7.28125" style="0" customWidth="1"/>
    <col min="8" max="8" width="8.28125" style="0" customWidth="1"/>
    <col min="9" max="9" width="4.8515625" style="0" customWidth="1"/>
    <col min="10" max="10" width="14.28125" style="0" customWidth="1"/>
    <col min="12" max="12" width="4.8515625" style="0" customWidth="1"/>
  </cols>
  <sheetData>
    <row r="1" spans="1:12" ht="33" customHeight="1">
      <c r="A1" s="498" t="s">
        <v>474</v>
      </c>
      <c r="B1" s="498"/>
      <c r="C1" s="498"/>
      <c r="D1" s="498"/>
      <c r="E1" s="498"/>
      <c r="F1" s="498"/>
      <c r="G1" s="498"/>
      <c r="H1" s="498"/>
      <c r="I1" s="498"/>
      <c r="J1" s="498"/>
      <c r="K1" s="226"/>
      <c r="L1" s="226"/>
    </row>
    <row r="2" ht="7.5" customHeight="1"/>
    <row r="3" spans="1:8" ht="33" customHeight="1">
      <c r="A3" s="152" t="s">
        <v>21</v>
      </c>
      <c r="B3" s="532"/>
      <c r="C3" s="548"/>
      <c r="D3" s="533"/>
      <c r="F3" s="207"/>
      <c r="G3" s="207"/>
      <c r="H3" s="207"/>
    </row>
    <row r="4" ht="9" customHeight="1"/>
    <row r="5" spans="1:10" s="208" customFormat="1" ht="33" customHeight="1">
      <c r="A5" s="210" t="s">
        <v>220</v>
      </c>
      <c r="B5" s="213"/>
      <c r="C5" s="225"/>
      <c r="D5" s="225"/>
      <c r="E5" s="242" t="s">
        <v>269</v>
      </c>
      <c r="F5" s="210" t="s">
        <v>221</v>
      </c>
      <c r="G5" s="495"/>
      <c r="H5" s="496"/>
      <c r="I5" s="496"/>
      <c r="J5" s="497"/>
    </row>
    <row r="6" spans="1:10" s="208" customFormat="1" ht="33" customHeight="1">
      <c r="A6" s="210" t="s">
        <v>222</v>
      </c>
      <c r="B6" s="495"/>
      <c r="C6" s="496"/>
      <c r="D6" s="496"/>
      <c r="E6" s="497"/>
      <c r="F6" s="210" t="s">
        <v>276</v>
      </c>
      <c r="G6" s="495"/>
      <c r="H6" s="496"/>
      <c r="I6" s="496"/>
      <c r="J6" s="497"/>
    </row>
    <row r="7" spans="1:10" s="209" customFormat="1" ht="33.75" customHeight="1">
      <c r="A7" s="239" t="s">
        <v>267</v>
      </c>
      <c r="B7" s="536"/>
      <c r="C7" s="534"/>
      <c r="D7" s="534"/>
      <c r="E7" s="534"/>
      <c r="F7" s="16" t="s">
        <v>275</v>
      </c>
      <c r="G7" s="536"/>
      <c r="H7" s="534"/>
      <c r="I7" s="534"/>
      <c r="J7" s="535"/>
    </row>
    <row r="9" spans="1:10" s="209" customFormat="1" ht="22.5" customHeight="1">
      <c r="A9" s="222" t="s">
        <v>254</v>
      </c>
      <c r="B9" s="153"/>
      <c r="C9" s="536" t="s">
        <v>253</v>
      </c>
      <c r="D9" s="534"/>
      <c r="E9" s="534"/>
      <c r="F9" s="534"/>
      <c r="G9" s="535"/>
      <c r="H9" s="153" t="s">
        <v>274</v>
      </c>
      <c r="I9" s="431" t="s">
        <v>270</v>
      </c>
      <c r="J9" s="535"/>
    </row>
    <row r="10" spans="1:10" ht="21.75" customHeight="1">
      <c r="A10" s="237" t="s">
        <v>255</v>
      </c>
      <c r="B10" s="238"/>
      <c r="C10" s="433"/>
      <c r="D10" s="543"/>
      <c r="E10" s="13" t="s">
        <v>249</v>
      </c>
      <c r="F10" s="531"/>
      <c r="G10" s="545"/>
      <c r="H10" s="238"/>
      <c r="I10" s="439" t="s">
        <v>271</v>
      </c>
      <c r="J10" s="439"/>
    </row>
    <row r="11" spans="1:10" ht="21.75" customHeight="1">
      <c r="A11" s="357" t="s">
        <v>246</v>
      </c>
      <c r="B11" s="243"/>
      <c r="C11" s="435"/>
      <c r="D11" s="240"/>
      <c r="E11" s="5" t="s">
        <v>273</v>
      </c>
      <c r="F11" s="240"/>
      <c r="G11" s="546"/>
      <c r="H11" s="243"/>
      <c r="I11" s="542"/>
      <c r="J11" s="440"/>
    </row>
    <row r="12" spans="1:10" ht="21.75" customHeight="1">
      <c r="A12" s="440"/>
      <c r="B12" s="244"/>
      <c r="C12" s="437"/>
      <c r="D12" s="235"/>
      <c r="E12" s="11" t="s">
        <v>273</v>
      </c>
      <c r="F12" s="235"/>
      <c r="G12" s="547"/>
      <c r="H12" s="244"/>
      <c r="I12" s="205" t="s">
        <v>272</v>
      </c>
      <c r="J12" s="12"/>
    </row>
    <row r="13" spans="1:10" ht="21.75" customHeight="1">
      <c r="A13" s="237" t="s">
        <v>256</v>
      </c>
      <c r="B13" s="238"/>
      <c r="C13" s="433"/>
      <c r="D13" s="543"/>
      <c r="E13" s="13" t="s">
        <v>249</v>
      </c>
      <c r="F13" s="531"/>
      <c r="G13" s="545"/>
      <c r="H13" s="238"/>
      <c r="I13" s="439" t="s">
        <v>271</v>
      </c>
      <c r="J13" s="439"/>
    </row>
    <row r="14" spans="1:10" ht="21.75" customHeight="1">
      <c r="A14" s="544" t="s">
        <v>246</v>
      </c>
      <c r="B14" s="243"/>
      <c r="C14" s="435"/>
      <c r="D14" s="240"/>
      <c r="E14" s="5" t="s">
        <v>273</v>
      </c>
      <c r="F14" s="240"/>
      <c r="G14" s="546"/>
      <c r="H14" s="243"/>
      <c r="I14" s="542"/>
      <c r="J14" s="440"/>
    </row>
    <row r="15" spans="1:10" ht="21.75" customHeight="1">
      <c r="A15" s="542"/>
      <c r="B15" s="244"/>
      <c r="C15" s="437"/>
      <c r="D15" s="240"/>
      <c r="E15" s="11" t="s">
        <v>273</v>
      </c>
      <c r="F15" s="240"/>
      <c r="G15" s="547"/>
      <c r="H15" s="244"/>
      <c r="I15" s="205" t="s">
        <v>272</v>
      </c>
      <c r="J15" s="12"/>
    </row>
    <row r="16" spans="1:10" ht="21.75" customHeight="1">
      <c r="A16" s="237" t="s">
        <v>257</v>
      </c>
      <c r="B16" s="238"/>
      <c r="C16" s="433"/>
      <c r="D16" s="543"/>
      <c r="E16" s="13" t="s">
        <v>249</v>
      </c>
      <c r="F16" s="531"/>
      <c r="G16" s="545"/>
      <c r="H16" s="238"/>
      <c r="I16" s="439" t="s">
        <v>271</v>
      </c>
      <c r="J16" s="439"/>
    </row>
    <row r="17" spans="1:10" ht="21.75" customHeight="1">
      <c r="A17" s="544" t="s">
        <v>246</v>
      </c>
      <c r="B17" s="243"/>
      <c r="C17" s="435"/>
      <c r="D17" s="240"/>
      <c r="E17" s="5" t="s">
        <v>273</v>
      </c>
      <c r="F17" s="240"/>
      <c r="G17" s="546"/>
      <c r="H17" s="243"/>
      <c r="I17" s="542"/>
      <c r="J17" s="440"/>
    </row>
    <row r="18" spans="1:10" ht="21.75" customHeight="1">
      <c r="A18" s="542"/>
      <c r="B18" s="244"/>
      <c r="C18" s="437"/>
      <c r="D18" s="235"/>
      <c r="E18" s="11" t="s">
        <v>273</v>
      </c>
      <c r="F18" s="235"/>
      <c r="G18" s="547"/>
      <c r="H18" s="244"/>
      <c r="I18" s="205" t="s">
        <v>272</v>
      </c>
      <c r="J18" s="12"/>
    </row>
    <row r="19" spans="1:10" ht="21.75" customHeight="1">
      <c r="A19" s="237" t="s">
        <v>258</v>
      </c>
      <c r="B19" s="238"/>
      <c r="C19" s="433"/>
      <c r="D19" s="543"/>
      <c r="E19" s="13" t="s">
        <v>249</v>
      </c>
      <c r="F19" s="531"/>
      <c r="G19" s="545"/>
      <c r="H19" s="238"/>
      <c r="I19" s="439" t="s">
        <v>271</v>
      </c>
      <c r="J19" s="439"/>
    </row>
    <row r="20" spans="1:10" ht="21.75" customHeight="1">
      <c r="A20" s="544" t="s">
        <v>246</v>
      </c>
      <c r="B20" s="243"/>
      <c r="C20" s="435"/>
      <c r="D20" s="240"/>
      <c r="E20" s="5" t="s">
        <v>273</v>
      </c>
      <c r="F20" s="240"/>
      <c r="G20" s="546"/>
      <c r="H20" s="243"/>
      <c r="I20" s="542"/>
      <c r="J20" s="440"/>
    </row>
    <row r="21" spans="1:10" ht="21.75" customHeight="1">
      <c r="A21" s="542"/>
      <c r="B21" s="244"/>
      <c r="C21" s="437"/>
      <c r="D21" s="240"/>
      <c r="E21" s="11" t="s">
        <v>273</v>
      </c>
      <c r="F21" s="240"/>
      <c r="G21" s="547"/>
      <c r="H21" s="244"/>
      <c r="I21" s="205" t="s">
        <v>272</v>
      </c>
      <c r="J21" s="12"/>
    </row>
    <row r="22" spans="1:10" ht="21.75" customHeight="1">
      <c r="A22" s="237" t="s">
        <v>259</v>
      </c>
      <c r="B22" s="238"/>
      <c r="C22" s="433"/>
      <c r="D22" s="543"/>
      <c r="E22" s="13" t="s">
        <v>249</v>
      </c>
      <c r="F22" s="531"/>
      <c r="G22" s="545"/>
      <c r="H22" s="238"/>
      <c r="I22" s="439" t="s">
        <v>271</v>
      </c>
      <c r="J22" s="439"/>
    </row>
    <row r="23" spans="1:10" ht="21.75" customHeight="1">
      <c r="A23" s="544" t="s">
        <v>246</v>
      </c>
      <c r="B23" s="243"/>
      <c r="C23" s="435"/>
      <c r="D23" s="240"/>
      <c r="E23" s="5" t="s">
        <v>273</v>
      </c>
      <c r="F23" s="240"/>
      <c r="G23" s="546"/>
      <c r="H23" s="243"/>
      <c r="I23" s="542"/>
      <c r="J23" s="440"/>
    </row>
    <row r="24" spans="1:10" ht="21.75" customHeight="1">
      <c r="A24" s="542"/>
      <c r="B24" s="244"/>
      <c r="C24" s="437"/>
      <c r="D24" s="235"/>
      <c r="E24" s="11" t="s">
        <v>273</v>
      </c>
      <c r="F24" s="235"/>
      <c r="G24" s="547"/>
      <c r="H24" s="244"/>
      <c r="I24" s="205" t="s">
        <v>272</v>
      </c>
      <c r="J24" s="12"/>
    </row>
    <row r="25" spans="1:10" ht="21.75" customHeight="1">
      <c r="A25" s="241" t="s">
        <v>268</v>
      </c>
      <c r="B25" s="238"/>
      <c r="C25" s="433"/>
      <c r="D25" s="543"/>
      <c r="E25" s="13" t="s">
        <v>249</v>
      </c>
      <c r="F25" s="531"/>
      <c r="G25" s="545"/>
      <c r="H25" s="238"/>
      <c r="I25" s="439" t="s">
        <v>271</v>
      </c>
      <c r="J25" s="439"/>
    </row>
    <row r="26" spans="1:10" ht="21.75" customHeight="1">
      <c r="A26" s="544" t="s">
        <v>246</v>
      </c>
      <c r="B26" s="243"/>
      <c r="C26" s="435"/>
      <c r="D26" s="240"/>
      <c r="E26" s="5" t="s">
        <v>273</v>
      </c>
      <c r="F26" s="240"/>
      <c r="G26" s="546"/>
      <c r="H26" s="243"/>
      <c r="I26" s="542"/>
      <c r="J26" s="440"/>
    </row>
    <row r="27" spans="1:10" ht="21.75" customHeight="1">
      <c r="A27" s="542"/>
      <c r="B27" s="244"/>
      <c r="C27" s="437"/>
      <c r="D27" s="235"/>
      <c r="E27" s="11" t="s">
        <v>273</v>
      </c>
      <c r="F27" s="235"/>
      <c r="G27" s="547"/>
      <c r="H27" s="244"/>
      <c r="I27" s="205" t="s">
        <v>272</v>
      </c>
      <c r="J27" s="12"/>
    </row>
    <row r="28" ht="27.75" customHeight="1"/>
    <row r="29" ht="16.5" customHeight="1">
      <c r="A29" s="248" t="s">
        <v>284</v>
      </c>
    </row>
    <row r="30" ht="16.5" customHeight="1">
      <c r="A30" s="354" t="s">
        <v>475</v>
      </c>
    </row>
    <row r="31" ht="16.5" customHeight="1">
      <c r="A31" s="248" t="s">
        <v>285</v>
      </c>
    </row>
    <row r="32" ht="16.5" customHeight="1">
      <c r="A32" s="248"/>
    </row>
    <row r="33" ht="16.5" customHeight="1">
      <c r="A33" s="248"/>
    </row>
  </sheetData>
  <sheetProtection/>
  <mergeCells count="51">
    <mergeCell ref="C11:C12"/>
    <mergeCell ref="F25:G25"/>
    <mergeCell ref="I9:J9"/>
    <mergeCell ref="C9:G9"/>
    <mergeCell ref="B7:E7"/>
    <mergeCell ref="G7:J7"/>
    <mergeCell ref="I10:I11"/>
    <mergeCell ref="J25:J26"/>
    <mergeCell ref="I16:I17"/>
    <mergeCell ref="J13:J14"/>
    <mergeCell ref="I25:I26"/>
    <mergeCell ref="A1:J1"/>
    <mergeCell ref="B3:D3"/>
    <mergeCell ref="G5:J5"/>
    <mergeCell ref="J16:J17"/>
    <mergeCell ref="C14:C15"/>
    <mergeCell ref="F16:G16"/>
    <mergeCell ref="B6:E6"/>
    <mergeCell ref="G6:J6"/>
    <mergeCell ref="C10:D10"/>
    <mergeCell ref="F10:G10"/>
    <mergeCell ref="A11:A12"/>
    <mergeCell ref="C17:C18"/>
    <mergeCell ref="G11:G12"/>
    <mergeCell ref="J10:J11"/>
    <mergeCell ref="A20:A21"/>
    <mergeCell ref="I19:I20"/>
    <mergeCell ref="F19:G19"/>
    <mergeCell ref="G14:G15"/>
    <mergeCell ref="I13:I14"/>
    <mergeCell ref="A17:A18"/>
    <mergeCell ref="C13:D13"/>
    <mergeCell ref="F13:G13"/>
    <mergeCell ref="G26:G27"/>
    <mergeCell ref="C23:C24"/>
    <mergeCell ref="G23:G24"/>
    <mergeCell ref="J19:J20"/>
    <mergeCell ref="C19:D19"/>
    <mergeCell ref="G20:G21"/>
    <mergeCell ref="C16:D16"/>
    <mergeCell ref="C22:D22"/>
    <mergeCell ref="I22:I23"/>
    <mergeCell ref="C25:D25"/>
    <mergeCell ref="A14:A15"/>
    <mergeCell ref="A23:A24"/>
    <mergeCell ref="C26:C27"/>
    <mergeCell ref="J22:J23"/>
    <mergeCell ref="A26:A27"/>
    <mergeCell ref="F22:G22"/>
    <mergeCell ref="C20:C21"/>
    <mergeCell ref="G17:G18"/>
  </mergeCells>
  <dataValidations count="1">
    <dataValidation type="list" allowBlank="1" showInputMessage="1" showErrorMessage="1" sqref="B3:D3">
      <formula1>"Ｇ－ウインド,Ｇ－フォレスト,Ｇ－マウント,Ｐ－ウインド,Ｐ－フォレスト,Ｐ－マウント,Ｓ－ウインド,Ｓ－フォレスト,Ｓ－マウント"</formula1>
    </dataValidation>
  </dataValidations>
  <printOptions/>
  <pageMargins left="0.9055118110236221" right="0.5511811023622047" top="0.5511811023622047" bottom="0.5511811023622047" header="0.31496062992125984" footer="0.31496062992125984"/>
  <pageSetup horizontalDpi="300" verticalDpi="300" orientation="portrait" paperSize="9" r:id="rId2"/>
  <headerFooter>
    <oddHeader>&amp;C２０１４&amp;R（様式6）</oddHeader>
    <oddFooter>&amp;C山梨県サッカー協会４種委員会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38"/>
  <sheetViews>
    <sheetView view="pageLayout" workbookViewId="0" topLeftCell="D1">
      <selection activeCell="L11" sqref="L11"/>
    </sheetView>
  </sheetViews>
  <sheetFormatPr defaultColWidth="9.00390625" defaultRowHeight="15"/>
  <cols>
    <col min="1" max="1" width="3.00390625" style="155" customWidth="1"/>
    <col min="2" max="2" width="6.8515625" style="155" customWidth="1"/>
    <col min="3" max="3" width="9.421875" style="155" customWidth="1"/>
    <col min="4" max="14" width="6.8515625" style="155" customWidth="1"/>
    <col min="15" max="16384" width="9.00390625" style="155" customWidth="1"/>
  </cols>
  <sheetData>
    <row r="1" spans="1:10" ht="12.75">
      <c r="A1" s="551" t="s">
        <v>144</v>
      </c>
      <c r="B1" s="551"/>
      <c r="C1" s="551"/>
      <c r="D1" s="549"/>
      <c r="E1" s="549"/>
      <c r="F1" s="549"/>
      <c r="G1" s="154"/>
      <c r="J1" s="156"/>
    </row>
    <row r="2" spans="1:14" ht="12.75">
      <c r="A2" s="552"/>
      <c r="B2" s="552"/>
      <c r="C2" s="552"/>
      <c r="D2" s="550"/>
      <c r="E2" s="550"/>
      <c r="F2" s="550"/>
      <c r="G2" s="154"/>
      <c r="H2" s="157" t="s">
        <v>145</v>
      </c>
      <c r="I2" s="554" t="s">
        <v>146</v>
      </c>
      <c r="J2" s="555"/>
      <c r="K2" s="158" t="s">
        <v>147</v>
      </c>
      <c r="L2" s="158" t="s">
        <v>148</v>
      </c>
      <c r="M2" s="158" t="s">
        <v>149</v>
      </c>
      <c r="N2" s="159" t="s">
        <v>150</v>
      </c>
    </row>
    <row r="3" spans="1:14" ht="12.75">
      <c r="A3" s="556" t="s">
        <v>151</v>
      </c>
      <c r="B3" s="556"/>
      <c r="C3" s="556"/>
      <c r="D3" s="557"/>
      <c r="E3" s="557"/>
      <c r="F3" s="557"/>
      <c r="I3" s="554" t="s">
        <v>152</v>
      </c>
      <c r="J3" s="555"/>
      <c r="K3" s="158" t="s">
        <v>153</v>
      </c>
      <c r="L3" s="159" t="s">
        <v>150</v>
      </c>
      <c r="M3" s="158"/>
      <c r="N3" s="160"/>
    </row>
    <row r="4" spans="1:14" ht="12.75">
      <c r="A4" s="552"/>
      <c r="B4" s="552"/>
      <c r="C4" s="552"/>
      <c r="D4" s="550"/>
      <c r="E4" s="550"/>
      <c r="F4" s="550"/>
      <c r="I4" s="155" t="s">
        <v>154</v>
      </c>
      <c r="K4" s="159" t="s">
        <v>150</v>
      </c>
      <c r="L4" s="158"/>
      <c r="M4" s="158"/>
      <c r="N4" s="160"/>
    </row>
    <row r="6" spans="1:14" ht="12.75">
      <c r="A6" s="549"/>
      <c r="B6" s="553" t="s">
        <v>155</v>
      </c>
      <c r="C6" s="553"/>
      <c r="D6" s="158">
        <v>1</v>
      </c>
      <c r="E6" s="158">
        <v>2</v>
      </c>
      <c r="F6" s="158">
        <v>3</v>
      </c>
      <c r="G6" s="158">
        <v>4</v>
      </c>
      <c r="H6" s="158">
        <v>5</v>
      </c>
      <c r="I6" s="158">
        <v>6</v>
      </c>
      <c r="J6" s="158">
        <v>7</v>
      </c>
      <c r="K6" s="158">
        <v>8</v>
      </c>
      <c r="L6" s="158">
        <v>9</v>
      </c>
      <c r="M6" s="158">
        <v>10</v>
      </c>
      <c r="N6" s="158">
        <v>11</v>
      </c>
    </row>
    <row r="7" spans="1:14" ht="12.75">
      <c r="A7" s="549"/>
      <c r="B7" s="553"/>
      <c r="C7" s="553"/>
      <c r="D7" s="161" t="s">
        <v>157</v>
      </c>
      <c r="E7" s="161" t="s">
        <v>157</v>
      </c>
      <c r="F7" s="161" t="s">
        <v>157</v>
      </c>
      <c r="G7" s="161" t="s">
        <v>157</v>
      </c>
      <c r="H7" s="161" t="s">
        <v>157</v>
      </c>
      <c r="I7" s="161" t="s">
        <v>157</v>
      </c>
      <c r="J7" s="161" t="s">
        <v>157</v>
      </c>
      <c r="K7" s="161" t="s">
        <v>157</v>
      </c>
      <c r="L7" s="161" t="s">
        <v>157</v>
      </c>
      <c r="M7" s="161" t="s">
        <v>157</v>
      </c>
      <c r="N7" s="161" t="s">
        <v>157</v>
      </c>
    </row>
    <row r="8" spans="1:14" ht="12.75">
      <c r="A8" s="549"/>
      <c r="B8" s="553"/>
      <c r="C8" s="553"/>
      <c r="D8" s="162" t="s">
        <v>158</v>
      </c>
      <c r="E8" s="162" t="s">
        <v>158</v>
      </c>
      <c r="F8" s="162" t="s">
        <v>158</v>
      </c>
      <c r="G8" s="162" t="s">
        <v>158</v>
      </c>
      <c r="H8" s="162" t="s">
        <v>158</v>
      </c>
      <c r="I8" s="162" t="s">
        <v>158</v>
      </c>
      <c r="J8" s="162" t="s">
        <v>158</v>
      </c>
      <c r="K8" s="162" t="s">
        <v>158</v>
      </c>
      <c r="L8" s="162" t="s">
        <v>158</v>
      </c>
      <c r="M8" s="162" t="s">
        <v>158</v>
      </c>
      <c r="N8" s="162" t="s">
        <v>158</v>
      </c>
    </row>
    <row r="9" spans="1:14" ht="19.5" customHeight="1">
      <c r="A9" s="155">
        <v>1</v>
      </c>
      <c r="B9" s="553"/>
      <c r="C9" s="553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1:14" ht="19.5" customHeight="1">
      <c r="A10" s="155">
        <v>2</v>
      </c>
      <c r="B10" s="553"/>
      <c r="C10" s="553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4" ht="19.5" customHeight="1">
      <c r="A11" s="155">
        <v>3</v>
      </c>
      <c r="B11" s="553"/>
      <c r="C11" s="553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4" ht="19.5" customHeight="1">
      <c r="A12" s="155">
        <v>4</v>
      </c>
      <c r="B12" s="553"/>
      <c r="C12" s="553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4" ht="19.5" customHeight="1">
      <c r="A13" s="155">
        <v>5</v>
      </c>
      <c r="B13" s="553"/>
      <c r="C13" s="553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</row>
    <row r="14" spans="1:14" ht="19.5" customHeight="1">
      <c r="A14" s="155">
        <v>6</v>
      </c>
      <c r="B14" s="553"/>
      <c r="C14" s="553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</row>
    <row r="15" spans="1:14" ht="19.5" customHeight="1">
      <c r="A15" s="155">
        <v>7</v>
      </c>
      <c r="B15" s="553"/>
      <c r="C15" s="553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</row>
    <row r="16" spans="1:14" ht="19.5" customHeight="1">
      <c r="A16" s="155">
        <v>8</v>
      </c>
      <c r="B16" s="553"/>
      <c r="C16" s="553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7" spans="1:14" ht="19.5" customHeight="1">
      <c r="A17" s="155">
        <v>9</v>
      </c>
      <c r="B17" s="553"/>
      <c r="C17" s="553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ht="19.5" customHeight="1">
      <c r="A18" s="155">
        <v>10</v>
      </c>
      <c r="B18" s="553"/>
      <c r="C18" s="553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</row>
    <row r="19" spans="1:14" ht="19.5" customHeight="1">
      <c r="A19" s="155">
        <v>11</v>
      </c>
      <c r="B19" s="553"/>
      <c r="C19" s="553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  <row r="20" spans="1:14" ht="19.5" customHeight="1">
      <c r="A20" s="155">
        <v>12</v>
      </c>
      <c r="B20" s="553"/>
      <c r="C20" s="553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</row>
    <row r="21" spans="1:14" ht="19.5" customHeight="1">
      <c r="A21" s="155">
        <v>13</v>
      </c>
      <c r="B21" s="553"/>
      <c r="C21" s="553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</row>
    <row r="22" spans="1:14" ht="19.5" customHeight="1">
      <c r="A22" s="155">
        <v>14</v>
      </c>
      <c r="B22" s="553"/>
      <c r="C22" s="553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</row>
    <row r="23" spans="1:14" ht="19.5" customHeight="1">
      <c r="A23" s="155">
        <v>15</v>
      </c>
      <c r="B23" s="553"/>
      <c r="C23" s="553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  <row r="24" spans="1:14" ht="19.5" customHeight="1">
      <c r="A24" s="155">
        <v>16</v>
      </c>
      <c r="B24" s="553"/>
      <c r="C24" s="553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</row>
    <row r="25" spans="1:14" ht="19.5" customHeight="1">
      <c r="A25" s="155">
        <v>17</v>
      </c>
      <c r="B25" s="553"/>
      <c r="C25" s="553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</row>
    <row r="26" spans="1:14" ht="19.5" customHeight="1">
      <c r="A26" s="155">
        <v>18</v>
      </c>
      <c r="B26" s="553"/>
      <c r="C26" s="553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</row>
    <row r="27" spans="1:14" ht="19.5" customHeight="1">
      <c r="A27" s="155">
        <v>19</v>
      </c>
      <c r="B27" s="553"/>
      <c r="C27" s="553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</row>
    <row r="28" spans="1:14" ht="19.5" customHeight="1">
      <c r="A28" s="155">
        <v>20</v>
      </c>
      <c r="B28" s="553"/>
      <c r="C28" s="553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</row>
    <row r="29" spans="1:14" ht="19.5" customHeight="1">
      <c r="A29" s="155">
        <v>21</v>
      </c>
      <c r="B29" s="553"/>
      <c r="C29" s="553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  <row r="30" spans="1:14" ht="19.5" customHeight="1">
      <c r="A30" s="155">
        <v>22</v>
      </c>
      <c r="B30" s="553"/>
      <c r="C30" s="553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</row>
    <row r="31" spans="1:14" ht="19.5" customHeight="1">
      <c r="A31" s="155">
        <v>23</v>
      </c>
      <c r="B31" s="553"/>
      <c r="C31" s="553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</row>
    <row r="32" spans="1:14" ht="19.5" customHeight="1">
      <c r="A32" s="155">
        <v>24</v>
      </c>
      <c r="B32" s="558"/>
      <c r="C32" s="559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</row>
    <row r="33" spans="1:14" ht="19.5" customHeight="1">
      <c r="A33" s="155">
        <v>25</v>
      </c>
      <c r="B33" s="558"/>
      <c r="C33" s="559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</row>
    <row r="34" ht="19.5" customHeight="1"/>
    <row r="35" ht="19.5" customHeight="1">
      <c r="B35" s="155" t="s">
        <v>159</v>
      </c>
    </row>
    <row r="36" ht="19.5" customHeight="1">
      <c r="B36" s="155" t="s">
        <v>160</v>
      </c>
    </row>
    <row r="37" ht="19.5" customHeight="1">
      <c r="B37" s="155" t="s">
        <v>161</v>
      </c>
    </row>
    <row r="38" ht="19.5" customHeight="1">
      <c r="B38" s="155" t="s">
        <v>162</v>
      </c>
    </row>
  </sheetData>
  <sheetProtection/>
  <mergeCells count="33">
    <mergeCell ref="B33:C33"/>
    <mergeCell ref="B24:C24"/>
    <mergeCell ref="B25:C25"/>
    <mergeCell ref="B26:C26"/>
    <mergeCell ref="B27:C27"/>
    <mergeCell ref="B28:C28"/>
    <mergeCell ref="B29:C29"/>
    <mergeCell ref="B31:C31"/>
    <mergeCell ref="B32:C32"/>
    <mergeCell ref="B23:C23"/>
    <mergeCell ref="B30:C30"/>
    <mergeCell ref="B20:C20"/>
    <mergeCell ref="B9:C9"/>
    <mergeCell ref="B10:C10"/>
    <mergeCell ref="B11:C11"/>
    <mergeCell ref="B12:C12"/>
    <mergeCell ref="B13:C13"/>
    <mergeCell ref="B17:C17"/>
    <mergeCell ref="B21:C21"/>
    <mergeCell ref="B22:C22"/>
    <mergeCell ref="B19:C19"/>
    <mergeCell ref="B18:C18"/>
    <mergeCell ref="A6:A8"/>
    <mergeCell ref="B6:C8"/>
    <mergeCell ref="D1:F2"/>
    <mergeCell ref="A1:C2"/>
    <mergeCell ref="B14:C14"/>
    <mergeCell ref="B15:C15"/>
    <mergeCell ref="B16:C16"/>
    <mergeCell ref="I2:J2"/>
    <mergeCell ref="A3:C4"/>
    <mergeCell ref="I3:J3"/>
    <mergeCell ref="D3:F4"/>
  </mergeCells>
  <printOptions/>
  <pageMargins left="0.5118110236220472" right="0.31496062992125984" top="1.3385826771653544" bottom="0.9448818897637796" header="0.7086614173228347" footer="0.7086614173228347"/>
  <pageSetup orientation="portrait" paperSize="9" r:id="rId1"/>
  <headerFooter>
    <oddHeader>&amp;C&amp;"ＭＳ Ｐゴシック,太字"&amp;14&amp;K000000 &amp;12 2014年度　山梨県U-１１リーグ　
警告・退場確認表&amp;R（様式７-1）</oddHeader>
    <oddFooter>&amp;C山梨県サッカー協会４種委員会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27"/>
  <sheetViews>
    <sheetView view="pageLayout" zoomScale="75" zoomScalePageLayoutView="75" workbookViewId="0" topLeftCell="A1">
      <selection activeCell="J14" sqref="J14"/>
    </sheetView>
  </sheetViews>
  <sheetFormatPr defaultColWidth="9.00390625" defaultRowHeight="15"/>
  <cols>
    <col min="1" max="1" width="3.00390625" style="155" customWidth="1"/>
    <col min="2" max="2" width="6.8515625" style="155" customWidth="1"/>
    <col min="3" max="3" width="10.421875" style="155" customWidth="1"/>
    <col min="4" max="4" width="16.28125" style="155" customWidth="1"/>
    <col min="5" max="15" width="8.7109375" style="155" customWidth="1"/>
    <col min="16" max="16384" width="9.00390625" style="155" customWidth="1"/>
  </cols>
  <sheetData>
    <row r="1" spans="1:15" ht="12.75">
      <c r="A1" s="551"/>
      <c r="B1" s="551"/>
      <c r="C1" s="551"/>
      <c r="D1" s="549"/>
      <c r="E1" s="549"/>
      <c r="F1" s="549"/>
      <c r="G1" s="549"/>
      <c r="H1" s="154"/>
      <c r="I1" s="157" t="s">
        <v>145</v>
      </c>
      <c r="J1" s="554" t="s">
        <v>146</v>
      </c>
      <c r="K1" s="555"/>
      <c r="L1" s="158" t="s">
        <v>147</v>
      </c>
      <c r="M1" s="158" t="s">
        <v>148</v>
      </c>
      <c r="N1" s="158" t="s">
        <v>149</v>
      </c>
      <c r="O1" s="159" t="s">
        <v>150</v>
      </c>
    </row>
    <row r="2" spans="1:15" ht="12.75">
      <c r="A2" s="551" t="s">
        <v>286</v>
      </c>
      <c r="B2" s="551"/>
      <c r="C2" s="551"/>
      <c r="D2" s="549"/>
      <c r="E2" s="549"/>
      <c r="F2" s="549"/>
      <c r="G2" s="549"/>
      <c r="J2" s="554" t="s">
        <v>152</v>
      </c>
      <c r="K2" s="555"/>
      <c r="L2" s="158" t="s">
        <v>153</v>
      </c>
      <c r="M2" s="159" t="s">
        <v>150</v>
      </c>
      <c r="N2" s="158"/>
      <c r="O2" s="160"/>
    </row>
    <row r="3" spans="1:15" ht="13.5">
      <c r="A3" s="552"/>
      <c r="B3" s="552"/>
      <c r="C3" s="552"/>
      <c r="D3" s="550"/>
      <c r="E3" s="550"/>
      <c r="F3" s="550"/>
      <c r="G3" s="550"/>
      <c r="J3" s="155" t="s">
        <v>154</v>
      </c>
      <c r="L3" s="159" t="s">
        <v>150</v>
      </c>
      <c r="M3" s="158"/>
      <c r="N3" s="158"/>
      <c r="O3" s="160"/>
    </row>
    <row r="4" ht="13.5"/>
    <row r="5" spans="1:15" ht="13.5">
      <c r="A5" s="549"/>
      <c r="B5" s="560" t="s">
        <v>155</v>
      </c>
      <c r="C5" s="561"/>
      <c r="D5" s="565" t="s">
        <v>144</v>
      </c>
      <c r="E5" s="158">
        <v>1</v>
      </c>
      <c r="F5" s="158">
        <v>2</v>
      </c>
      <c r="G5" s="158">
        <v>3</v>
      </c>
      <c r="H5" s="158">
        <v>4</v>
      </c>
      <c r="I5" s="158">
        <v>5</v>
      </c>
      <c r="J5" s="158">
        <v>6</v>
      </c>
      <c r="K5" s="158">
        <v>7</v>
      </c>
      <c r="L5" s="158">
        <v>8</v>
      </c>
      <c r="M5" s="158">
        <v>9</v>
      </c>
      <c r="N5" s="158">
        <v>10</v>
      </c>
      <c r="O5" s="158">
        <v>11</v>
      </c>
    </row>
    <row r="6" spans="1:15" ht="12.75">
      <c r="A6" s="549"/>
      <c r="B6" s="562"/>
      <c r="C6" s="555"/>
      <c r="D6" s="566"/>
      <c r="E6" s="161" t="s">
        <v>157</v>
      </c>
      <c r="F6" s="161" t="s">
        <v>157</v>
      </c>
      <c r="G6" s="161" t="s">
        <v>157</v>
      </c>
      <c r="H6" s="161" t="s">
        <v>157</v>
      </c>
      <c r="I6" s="161" t="s">
        <v>157</v>
      </c>
      <c r="J6" s="161" t="s">
        <v>157</v>
      </c>
      <c r="K6" s="161" t="s">
        <v>157</v>
      </c>
      <c r="L6" s="161" t="s">
        <v>157</v>
      </c>
      <c r="M6" s="161" t="s">
        <v>157</v>
      </c>
      <c r="N6" s="161" t="s">
        <v>157</v>
      </c>
      <c r="O6" s="161" t="s">
        <v>157</v>
      </c>
    </row>
    <row r="7" spans="1:15" ht="12.75">
      <c r="A7" s="549"/>
      <c r="B7" s="562"/>
      <c r="C7" s="555"/>
      <c r="D7" s="566"/>
      <c r="E7" s="162" t="s">
        <v>287</v>
      </c>
      <c r="F7" s="162" t="s">
        <v>287</v>
      </c>
      <c r="G7" s="162" t="s">
        <v>287</v>
      </c>
      <c r="H7" s="162" t="s">
        <v>287</v>
      </c>
      <c r="I7" s="162" t="s">
        <v>287</v>
      </c>
      <c r="J7" s="162" t="s">
        <v>287</v>
      </c>
      <c r="K7" s="162" t="s">
        <v>287</v>
      </c>
      <c r="L7" s="162" t="s">
        <v>287</v>
      </c>
      <c r="M7" s="162" t="s">
        <v>287</v>
      </c>
      <c r="N7" s="162" t="s">
        <v>287</v>
      </c>
      <c r="O7" s="162" t="s">
        <v>287</v>
      </c>
    </row>
    <row r="8" spans="1:15" ht="12.75">
      <c r="A8" s="247"/>
      <c r="B8" s="563"/>
      <c r="C8" s="564"/>
      <c r="D8" s="567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ht="19.5" customHeight="1">
      <c r="A9" s="155">
        <v>1</v>
      </c>
      <c r="B9" s="553"/>
      <c r="C9" s="553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9.5" customHeight="1">
      <c r="A10" s="155">
        <v>2</v>
      </c>
      <c r="B10" s="553"/>
      <c r="C10" s="553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ht="19.5" customHeight="1">
      <c r="A11" s="155">
        <v>3</v>
      </c>
      <c r="B11" s="553"/>
      <c r="C11" s="553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15" ht="19.5" customHeight="1">
      <c r="A12" s="155">
        <v>4</v>
      </c>
      <c r="B12" s="553"/>
      <c r="C12" s="553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9.5" customHeight="1">
      <c r="A13" s="155">
        <v>5</v>
      </c>
      <c r="B13" s="553"/>
      <c r="C13" s="553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15" ht="19.5" customHeight="1">
      <c r="A14" s="155">
        <v>6</v>
      </c>
      <c r="B14" s="553"/>
      <c r="C14" s="553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1:15" ht="19.5" customHeight="1">
      <c r="A15" s="155">
        <v>7</v>
      </c>
      <c r="B15" s="553"/>
      <c r="C15" s="553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</row>
    <row r="16" spans="1:15" ht="19.5" customHeight="1">
      <c r="A16" s="155">
        <v>8</v>
      </c>
      <c r="B16" s="553"/>
      <c r="C16" s="553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</row>
    <row r="17" spans="1:15" ht="19.5" customHeight="1">
      <c r="A17" s="155">
        <v>9</v>
      </c>
      <c r="B17" s="553"/>
      <c r="C17" s="553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9.5" customHeight="1">
      <c r="A18" s="155">
        <v>10</v>
      </c>
      <c r="B18" s="553"/>
      <c r="C18" s="553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1:15" ht="19.5" customHeight="1">
      <c r="A19" s="155">
        <v>11</v>
      </c>
      <c r="B19" s="553"/>
      <c r="C19" s="553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</row>
    <row r="20" spans="1:15" ht="19.5" customHeight="1">
      <c r="A20" s="155">
        <v>12</v>
      </c>
      <c r="B20" s="553"/>
      <c r="C20" s="553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9.5" customHeight="1">
      <c r="A21" s="155">
        <v>13</v>
      </c>
      <c r="B21" s="553"/>
      <c r="C21" s="553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</row>
    <row r="22" spans="1:15" ht="19.5" customHeight="1">
      <c r="A22" s="155">
        <v>14</v>
      </c>
      <c r="B22" s="553"/>
      <c r="C22" s="553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</row>
    <row r="23" spans="1:15" ht="19.5" customHeight="1">
      <c r="A23" s="155">
        <v>15</v>
      </c>
      <c r="B23" s="553"/>
      <c r="C23" s="553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</row>
    <row r="24" spans="1:15" ht="19.5" customHeight="1">
      <c r="A24" s="155">
        <v>16</v>
      </c>
      <c r="B24" s="553"/>
      <c r="C24" s="553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</row>
    <row r="25" spans="1:15" ht="19.5" customHeight="1">
      <c r="A25" s="155">
        <v>17</v>
      </c>
      <c r="B25" s="553"/>
      <c r="C25" s="553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9.5" customHeight="1">
      <c r="A26" s="155">
        <v>18</v>
      </c>
      <c r="B26" s="553"/>
      <c r="C26" s="553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</row>
    <row r="27" spans="2:9" ht="19.5" customHeight="1">
      <c r="B27" s="155" t="s">
        <v>162</v>
      </c>
      <c r="I27" s="155" t="s">
        <v>288</v>
      </c>
    </row>
    <row r="28" ht="19.5" customHeight="1"/>
    <row r="29" ht="19.5" customHeight="1"/>
    <row r="30" ht="19.5" customHeight="1"/>
    <row r="31" ht="19.5" customHeight="1"/>
  </sheetData>
  <sheetProtection/>
  <mergeCells count="27">
    <mergeCell ref="A1:C1"/>
    <mergeCell ref="D1:G1"/>
    <mergeCell ref="J1:K1"/>
    <mergeCell ref="A2:C3"/>
    <mergeCell ref="D2:G3"/>
    <mergeCell ref="J2:K2"/>
    <mergeCell ref="A5:A7"/>
    <mergeCell ref="B5:C8"/>
    <mergeCell ref="D5:D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printOptions/>
  <pageMargins left="0.5118110236220472" right="0.31496062992125984" top="1.141732283464567" bottom="0.9448818897637796" header="0.7086614173228347" footer="0.7086614173228347"/>
  <pageSetup orientation="landscape" paperSize="9" r:id="rId2"/>
  <headerFooter>
    <oddHeader>&amp;C&amp;"ＭＳ Ｐゴシック,太字"&amp;16&amp;K000000 2013年度　山梨県U-12前期リーグ　グループ　警告・退場一覧表              &amp;12(様式7-2）</oddHeader>
    <oddFooter>&amp;C（社）山梨県サッカー協会4種少年委員会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3"/>
  <sheetViews>
    <sheetView view="pageBreakPreview" zoomScale="60" workbookViewId="0" topLeftCell="A40">
      <selection activeCell="V40" sqref="V40"/>
    </sheetView>
  </sheetViews>
  <sheetFormatPr defaultColWidth="9.140625" defaultRowHeight="15"/>
  <cols>
    <col min="1" max="1" width="9.28125" style="252" customWidth="1"/>
    <col min="2" max="2" width="4.140625" style="209" customWidth="1"/>
    <col min="3" max="3" width="9.140625" style="209" customWidth="1"/>
    <col min="4" max="4" width="3.140625" style="209" customWidth="1"/>
    <col min="5" max="5" width="9.140625" style="209" customWidth="1"/>
    <col min="6" max="6" width="3.140625" style="209" customWidth="1"/>
    <col min="7" max="7" width="8.7109375" style="209" customWidth="1"/>
    <col min="8" max="8" width="3.140625" style="209" customWidth="1"/>
    <col min="9" max="9" width="9.140625" style="209" customWidth="1"/>
    <col min="10" max="10" width="3.140625" style="209" customWidth="1"/>
    <col min="11" max="11" width="9.140625" style="209" customWidth="1"/>
    <col min="12" max="12" width="3.140625" style="209" customWidth="1"/>
    <col min="13" max="13" width="11.140625" style="209" customWidth="1"/>
    <col min="14" max="14" width="5.57421875" style="209" customWidth="1"/>
  </cols>
  <sheetData>
    <row r="1" spans="3:14" ht="24" customHeight="1">
      <c r="C1" s="582" t="s">
        <v>301</v>
      </c>
      <c r="D1" s="582"/>
      <c r="E1" s="582"/>
      <c r="F1" s="582"/>
      <c r="G1" s="582"/>
      <c r="H1" s="582"/>
      <c r="I1" s="582"/>
      <c r="J1" s="582"/>
      <c r="K1" s="582"/>
      <c r="M1" s="585"/>
      <c r="N1" s="585"/>
    </row>
    <row r="2" spans="1:14" ht="35.25" customHeight="1">
      <c r="A2" s="252" t="s">
        <v>302</v>
      </c>
      <c r="B2" s="579" t="s">
        <v>359</v>
      </c>
      <c r="C2" s="580"/>
      <c r="D2" s="580"/>
      <c r="E2" s="580"/>
      <c r="F2" s="580"/>
      <c r="G2" s="578" t="s">
        <v>328</v>
      </c>
      <c r="H2" s="578"/>
      <c r="I2" s="578"/>
      <c r="J2" s="589"/>
      <c r="K2" s="589"/>
      <c r="L2" s="589"/>
      <c r="M2" s="589"/>
      <c r="N2" s="589"/>
    </row>
    <row r="3" spans="1:13" ht="24" customHeight="1">
      <c r="A3" s="252" t="s">
        <v>303</v>
      </c>
      <c r="B3" s="517">
        <v>2013</v>
      </c>
      <c r="C3" s="517"/>
      <c r="D3" s="235" t="s">
        <v>312</v>
      </c>
      <c r="E3" s="235"/>
      <c r="F3" s="235" t="s">
        <v>313</v>
      </c>
      <c r="G3" s="235"/>
      <c r="H3" s="235" t="s">
        <v>314</v>
      </c>
      <c r="I3" s="235"/>
      <c r="J3" s="235" t="s">
        <v>316</v>
      </c>
      <c r="K3" s="235"/>
      <c r="L3" s="235" t="s">
        <v>317</v>
      </c>
      <c r="M3" s="235" t="s">
        <v>329</v>
      </c>
    </row>
    <row r="4" spans="1:12" ht="24" customHeight="1">
      <c r="A4" s="252" t="s">
        <v>304</v>
      </c>
      <c r="B4" s="572" t="s">
        <v>358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</row>
    <row r="5" spans="1:11" ht="24" customHeight="1">
      <c r="A5" s="252" t="s">
        <v>305</v>
      </c>
      <c r="C5" s="517"/>
      <c r="D5" s="517"/>
      <c r="E5" s="517"/>
      <c r="F5" s="517"/>
      <c r="G5" s="252" t="s">
        <v>318</v>
      </c>
      <c r="H5" s="517"/>
      <c r="I5" s="517"/>
      <c r="J5" s="517"/>
      <c r="K5" s="517"/>
    </row>
    <row r="6" spans="1:9" ht="24" customHeight="1">
      <c r="A6" s="252" t="s">
        <v>306</v>
      </c>
      <c r="B6" s="252" t="s">
        <v>330</v>
      </c>
      <c r="E6" s="517"/>
      <c r="F6" s="517"/>
      <c r="G6" s="250" t="s">
        <v>331</v>
      </c>
      <c r="H6" s="534"/>
      <c r="I6" s="534"/>
    </row>
    <row r="7" spans="2:9" ht="24" customHeight="1">
      <c r="B7" s="252" t="s">
        <v>307</v>
      </c>
      <c r="E7" s="517"/>
      <c r="F7" s="517"/>
      <c r="G7" s="250" t="s">
        <v>332</v>
      </c>
      <c r="H7" s="517"/>
      <c r="I7" s="517"/>
    </row>
    <row r="8" spans="2:9" ht="24" customHeight="1">
      <c r="B8" s="252" t="s">
        <v>308</v>
      </c>
      <c r="E8" s="517"/>
      <c r="F8" s="517"/>
      <c r="G8" s="251" t="s">
        <v>332</v>
      </c>
      <c r="H8" s="534"/>
      <c r="I8" s="534"/>
    </row>
    <row r="9" ht="18" customHeight="1">
      <c r="B9" s="252"/>
    </row>
    <row r="10" spans="1:13" ht="26.25" customHeight="1">
      <c r="A10" s="585" t="s">
        <v>320</v>
      </c>
      <c r="B10" s="585"/>
      <c r="C10" s="517"/>
      <c r="D10" s="517"/>
      <c r="E10" s="517"/>
      <c r="F10" s="517"/>
      <c r="G10" s="517"/>
      <c r="H10" s="585" t="s">
        <v>319</v>
      </c>
      <c r="I10" s="585"/>
      <c r="J10" s="517"/>
      <c r="K10" s="517"/>
      <c r="L10" s="517"/>
      <c r="M10" s="517"/>
    </row>
    <row r="11" spans="1:13" ht="26.25" customHeight="1">
      <c r="A11" s="585" t="s">
        <v>321</v>
      </c>
      <c r="B11" s="585"/>
      <c r="C11" s="534"/>
      <c r="D11" s="534"/>
      <c r="E11" s="534"/>
      <c r="F11" s="534"/>
      <c r="G11" s="534"/>
      <c r="H11" s="585" t="s">
        <v>319</v>
      </c>
      <c r="I11" s="585"/>
      <c r="J11" s="517"/>
      <c r="K11" s="517"/>
      <c r="L11" s="517"/>
      <c r="M11" s="517"/>
    </row>
    <row r="12" ht="20.25" customHeight="1">
      <c r="A12" s="252" t="s">
        <v>333</v>
      </c>
    </row>
    <row r="13" spans="1:14" s="7" customFormat="1" ht="24" customHeight="1">
      <c r="A13" s="222"/>
      <c r="B13" s="574" t="s">
        <v>322</v>
      </c>
      <c r="C13" s="574"/>
      <c r="D13" s="574" t="s">
        <v>323</v>
      </c>
      <c r="E13" s="574"/>
      <c r="F13" s="574"/>
      <c r="G13" s="253" t="s">
        <v>324</v>
      </c>
      <c r="H13" s="574" t="s">
        <v>325</v>
      </c>
      <c r="I13" s="574"/>
      <c r="J13" s="574"/>
      <c r="K13" s="586" t="s">
        <v>334</v>
      </c>
      <c r="L13" s="587"/>
      <c r="M13" s="587"/>
      <c r="N13" s="588"/>
    </row>
    <row r="14" spans="1:14" ht="24" customHeight="1">
      <c r="A14" s="222">
        <v>1</v>
      </c>
      <c r="B14" s="573"/>
      <c r="C14" s="573"/>
      <c r="D14" s="573"/>
      <c r="E14" s="573"/>
      <c r="F14" s="573"/>
      <c r="G14" s="254"/>
      <c r="H14" s="573"/>
      <c r="I14" s="573"/>
      <c r="J14" s="573"/>
      <c r="K14" s="573"/>
      <c r="L14" s="573"/>
      <c r="M14" s="573"/>
      <c r="N14" s="254"/>
    </row>
    <row r="15" spans="1:14" ht="24" customHeight="1">
      <c r="A15" s="222">
        <v>2</v>
      </c>
      <c r="B15" s="573"/>
      <c r="C15" s="573"/>
      <c r="D15" s="573"/>
      <c r="E15" s="573"/>
      <c r="F15" s="573"/>
      <c r="G15" s="254"/>
      <c r="H15" s="573"/>
      <c r="I15" s="573"/>
      <c r="J15" s="573"/>
      <c r="K15" s="573"/>
      <c r="L15" s="573"/>
      <c r="M15" s="573"/>
      <c r="N15" s="254"/>
    </row>
    <row r="16" spans="1:14" ht="24" customHeight="1">
      <c r="A16" s="222">
        <v>3</v>
      </c>
      <c r="B16" s="573"/>
      <c r="C16" s="573"/>
      <c r="D16" s="573"/>
      <c r="E16" s="573"/>
      <c r="F16" s="573"/>
      <c r="G16" s="254"/>
      <c r="H16" s="573"/>
      <c r="I16" s="573"/>
      <c r="J16" s="573"/>
      <c r="K16" s="573"/>
      <c r="L16" s="573"/>
      <c r="M16" s="573"/>
      <c r="N16" s="254"/>
    </row>
    <row r="17" spans="1:14" ht="24" customHeight="1">
      <c r="A17" s="222">
        <v>4</v>
      </c>
      <c r="B17" s="573"/>
      <c r="C17" s="573"/>
      <c r="D17" s="573"/>
      <c r="E17" s="573"/>
      <c r="F17" s="573"/>
      <c r="G17" s="254"/>
      <c r="H17" s="573"/>
      <c r="I17" s="573"/>
      <c r="J17" s="573"/>
      <c r="K17" s="573"/>
      <c r="L17" s="573"/>
      <c r="M17" s="573"/>
      <c r="N17" s="254"/>
    </row>
    <row r="18" spans="1:14" ht="24" customHeight="1">
      <c r="A18" s="222">
        <v>5</v>
      </c>
      <c r="B18" s="573"/>
      <c r="C18" s="573"/>
      <c r="D18" s="573"/>
      <c r="E18" s="573"/>
      <c r="F18" s="573"/>
      <c r="G18" s="254"/>
      <c r="H18" s="573"/>
      <c r="I18" s="573"/>
      <c r="J18" s="573"/>
      <c r="K18" s="573"/>
      <c r="L18" s="573"/>
      <c r="M18" s="573"/>
      <c r="N18" s="254"/>
    </row>
    <row r="19" spans="1:14" ht="24" customHeight="1">
      <c r="A19" s="222">
        <v>6</v>
      </c>
      <c r="B19" s="573"/>
      <c r="C19" s="573"/>
      <c r="D19" s="573"/>
      <c r="E19" s="573"/>
      <c r="F19" s="573"/>
      <c r="G19" s="254"/>
      <c r="H19" s="573"/>
      <c r="I19" s="573"/>
      <c r="J19" s="573"/>
      <c r="K19" s="573"/>
      <c r="L19" s="573"/>
      <c r="M19" s="573"/>
      <c r="N19" s="254"/>
    </row>
    <row r="20" spans="1:14" ht="24" customHeight="1">
      <c r="A20" s="222">
        <v>7</v>
      </c>
      <c r="B20" s="573"/>
      <c r="C20" s="573"/>
      <c r="D20" s="573"/>
      <c r="E20" s="573"/>
      <c r="F20" s="573"/>
      <c r="G20" s="254"/>
      <c r="H20" s="573"/>
      <c r="I20" s="573"/>
      <c r="J20" s="573"/>
      <c r="K20" s="573"/>
      <c r="L20" s="573"/>
      <c r="M20" s="573"/>
      <c r="N20" s="254"/>
    </row>
    <row r="21" spans="1:14" ht="24" customHeight="1">
      <c r="A21" s="222">
        <v>8</v>
      </c>
      <c r="B21" s="573"/>
      <c r="C21" s="573"/>
      <c r="D21" s="573"/>
      <c r="E21" s="573"/>
      <c r="F21" s="573"/>
      <c r="G21" s="254"/>
      <c r="H21" s="573"/>
      <c r="I21" s="573"/>
      <c r="J21" s="573"/>
      <c r="K21" s="573"/>
      <c r="L21" s="573"/>
      <c r="M21" s="573"/>
      <c r="N21" s="254"/>
    </row>
    <row r="22" ht="18.75" customHeight="1">
      <c r="A22" s="252" t="s">
        <v>309</v>
      </c>
    </row>
    <row r="23" spans="1:14" s="7" customFormat="1" ht="24" customHeight="1">
      <c r="A23" s="222"/>
      <c r="B23" s="574" t="s">
        <v>322</v>
      </c>
      <c r="C23" s="574"/>
      <c r="D23" s="574" t="s">
        <v>323</v>
      </c>
      <c r="E23" s="574"/>
      <c r="F23" s="574"/>
      <c r="G23" s="253" t="s">
        <v>324</v>
      </c>
      <c r="H23" s="574" t="s">
        <v>325</v>
      </c>
      <c r="I23" s="574"/>
      <c r="J23" s="574"/>
      <c r="K23" s="586" t="s">
        <v>334</v>
      </c>
      <c r="L23" s="587"/>
      <c r="M23" s="587"/>
      <c r="N23" s="588"/>
    </row>
    <row r="24" spans="1:14" ht="24" customHeight="1">
      <c r="A24" s="222">
        <v>1</v>
      </c>
      <c r="B24" s="573"/>
      <c r="C24" s="573"/>
      <c r="D24" s="573"/>
      <c r="E24" s="573"/>
      <c r="F24" s="573"/>
      <c r="G24" s="254"/>
      <c r="H24" s="573"/>
      <c r="I24" s="573"/>
      <c r="J24" s="573"/>
      <c r="K24" s="573"/>
      <c r="L24" s="573"/>
      <c r="M24" s="573"/>
      <c r="N24" s="254"/>
    </row>
    <row r="25" spans="1:14" ht="24" customHeight="1">
      <c r="A25" s="222">
        <v>2</v>
      </c>
      <c r="B25" s="573"/>
      <c r="C25" s="573"/>
      <c r="D25" s="573"/>
      <c r="E25" s="573"/>
      <c r="F25" s="573"/>
      <c r="G25" s="254"/>
      <c r="H25" s="573"/>
      <c r="I25" s="573"/>
      <c r="J25" s="573"/>
      <c r="K25" s="573"/>
      <c r="L25" s="573"/>
      <c r="M25" s="573"/>
      <c r="N25" s="254"/>
    </row>
    <row r="26" spans="1:14" ht="24" customHeight="1">
      <c r="A26" s="222">
        <v>3</v>
      </c>
      <c r="B26" s="573"/>
      <c r="C26" s="573"/>
      <c r="D26" s="573"/>
      <c r="E26" s="573"/>
      <c r="F26" s="573"/>
      <c r="G26" s="254"/>
      <c r="H26" s="573"/>
      <c r="I26" s="573"/>
      <c r="J26" s="573"/>
      <c r="K26" s="573"/>
      <c r="L26" s="573"/>
      <c r="M26" s="573"/>
      <c r="N26" s="254"/>
    </row>
    <row r="27" ht="24" customHeight="1">
      <c r="A27" s="224" t="s">
        <v>310</v>
      </c>
    </row>
    <row r="28" spans="1:14" ht="66" customHeight="1">
      <c r="A28" s="583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256"/>
    </row>
    <row r="29" ht="32.25" customHeight="1">
      <c r="A29" s="224" t="s">
        <v>311</v>
      </c>
    </row>
    <row r="30" spans="1:6" ht="24" customHeight="1">
      <c r="A30" s="252">
        <v>2013</v>
      </c>
      <c r="B30" s="209" t="s">
        <v>312</v>
      </c>
      <c r="D30" s="209" t="s">
        <v>313</v>
      </c>
      <c r="F30" s="209" t="s">
        <v>314</v>
      </c>
    </row>
    <row r="31" spans="5:12" ht="30" customHeight="1">
      <c r="E31" s="209" t="s">
        <v>315</v>
      </c>
      <c r="G31" s="517"/>
      <c r="H31" s="517"/>
      <c r="I31" s="517"/>
      <c r="J31" s="517"/>
      <c r="K31" s="517"/>
      <c r="L31" s="517"/>
    </row>
    <row r="32" spans="3:14" ht="24" customHeight="1">
      <c r="C32" s="582" t="s">
        <v>327</v>
      </c>
      <c r="D32" s="582"/>
      <c r="E32" s="582"/>
      <c r="F32" s="582"/>
      <c r="G32" s="582"/>
      <c r="H32" s="582"/>
      <c r="I32" s="582"/>
      <c r="J32" s="582"/>
      <c r="K32" s="582"/>
      <c r="M32" s="585"/>
      <c r="N32" s="585"/>
    </row>
    <row r="33" spans="1:14" ht="33.75" customHeight="1">
      <c r="A33" s="252" t="s">
        <v>302</v>
      </c>
      <c r="B33" s="581" t="str">
        <f>B2</f>
        <v>ﾎﾟｶﾘｽｴｯﾄU-12ｻｯｶｰﾘｰｸﾞ
in山梨県　2013後期ﾘｰｸﾞ</v>
      </c>
      <c r="C33" s="581"/>
      <c r="D33" s="581"/>
      <c r="E33" s="581"/>
      <c r="F33" s="581"/>
      <c r="G33" s="578" t="s">
        <v>328</v>
      </c>
      <c r="H33" s="578"/>
      <c r="I33" s="578"/>
      <c r="J33" s="517">
        <f>J2</f>
        <v>0</v>
      </c>
      <c r="K33" s="517"/>
      <c r="L33" s="517"/>
      <c r="M33" s="517"/>
      <c r="N33" s="517"/>
    </row>
    <row r="34" spans="1:13" ht="24" customHeight="1">
      <c r="A34" s="252" t="s">
        <v>303</v>
      </c>
      <c r="B34" s="534">
        <v>2013</v>
      </c>
      <c r="C34" s="534"/>
      <c r="D34" s="255" t="s">
        <v>312</v>
      </c>
      <c r="E34" s="255"/>
      <c r="F34" s="255" t="s">
        <v>313</v>
      </c>
      <c r="G34" s="255"/>
      <c r="H34" s="255" t="s">
        <v>314</v>
      </c>
      <c r="I34" s="255"/>
      <c r="J34" s="255" t="s">
        <v>316</v>
      </c>
      <c r="K34" s="255"/>
      <c r="L34" s="255" t="s">
        <v>317</v>
      </c>
      <c r="M34" s="255" t="s">
        <v>329</v>
      </c>
    </row>
    <row r="35" spans="1:12" ht="24" customHeight="1">
      <c r="A35" s="252" t="s">
        <v>304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</row>
    <row r="36" spans="1:11" ht="24" customHeight="1">
      <c r="A36" s="252" t="s">
        <v>305</v>
      </c>
      <c r="C36" s="517"/>
      <c r="D36" s="517"/>
      <c r="E36" s="517"/>
      <c r="F36" s="517"/>
      <c r="G36" s="252" t="s">
        <v>318</v>
      </c>
      <c r="H36" s="517"/>
      <c r="I36" s="517"/>
      <c r="J36" s="517"/>
      <c r="K36" s="517"/>
    </row>
    <row r="37" spans="3:11" ht="24" customHeight="1">
      <c r="C37" s="230"/>
      <c r="D37" s="230"/>
      <c r="E37" s="230"/>
      <c r="F37" s="230"/>
      <c r="G37" s="252"/>
      <c r="H37" s="230"/>
      <c r="I37" s="230"/>
      <c r="J37" s="230"/>
      <c r="K37" s="230"/>
    </row>
    <row r="38" spans="1:11" ht="24" customHeight="1">
      <c r="A38" s="568" t="s">
        <v>326</v>
      </c>
      <c r="B38" s="568"/>
      <c r="C38" s="568"/>
      <c r="D38" s="568"/>
      <c r="E38" s="568"/>
      <c r="F38" s="568"/>
      <c r="G38" s="568"/>
      <c r="H38" s="230"/>
      <c r="I38" s="230"/>
      <c r="J38" s="230"/>
      <c r="K38" s="230"/>
    </row>
    <row r="39" spans="1:14" ht="249.75" customHeight="1">
      <c r="A39" s="569"/>
      <c r="B39" s="570"/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0"/>
      <c r="N39" s="571"/>
    </row>
    <row r="40" spans="1:14" ht="249.75" customHeight="1">
      <c r="A40" s="575"/>
      <c r="B40" s="576"/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7"/>
    </row>
    <row r="41" ht="32.25" customHeight="1">
      <c r="A41" s="224" t="s">
        <v>311</v>
      </c>
    </row>
    <row r="42" spans="1:6" ht="24" customHeight="1">
      <c r="A42" s="252">
        <v>2013</v>
      </c>
      <c r="B42" s="209" t="s">
        <v>312</v>
      </c>
      <c r="D42" s="209" t="s">
        <v>313</v>
      </c>
      <c r="F42" s="209" t="s">
        <v>314</v>
      </c>
    </row>
    <row r="43" spans="5:12" ht="30" customHeight="1">
      <c r="E43" s="209" t="s">
        <v>315</v>
      </c>
      <c r="G43" s="517"/>
      <c r="H43" s="517"/>
      <c r="I43" s="517"/>
      <c r="J43" s="517"/>
      <c r="K43" s="517"/>
      <c r="L43" s="517"/>
    </row>
  </sheetData>
  <sheetProtection/>
  <mergeCells count="91">
    <mergeCell ref="J2:N2"/>
    <mergeCell ref="J11:M11"/>
    <mergeCell ref="B3:C3"/>
    <mergeCell ref="H5:K5"/>
    <mergeCell ref="C5:F5"/>
    <mergeCell ref="E6:F6"/>
    <mergeCell ref="E7:F7"/>
    <mergeCell ref="E8:F8"/>
    <mergeCell ref="H6:I6"/>
    <mergeCell ref="H7:I7"/>
    <mergeCell ref="H8:I8"/>
    <mergeCell ref="A10:B10"/>
    <mergeCell ref="A11:B11"/>
    <mergeCell ref="B13:C13"/>
    <mergeCell ref="H13:J13"/>
    <mergeCell ref="D13:F13"/>
    <mergeCell ref="C10:G10"/>
    <mergeCell ref="H10:I10"/>
    <mergeCell ref="J10:M10"/>
    <mergeCell ref="C11:G11"/>
    <mergeCell ref="H11:I11"/>
    <mergeCell ref="B14:C14"/>
    <mergeCell ref="D14:F14"/>
    <mergeCell ref="H14:J14"/>
    <mergeCell ref="K14:M14"/>
    <mergeCell ref="B15:C15"/>
    <mergeCell ref="D15:F15"/>
    <mergeCell ref="H15:J15"/>
    <mergeCell ref="K15:M15"/>
    <mergeCell ref="K13:N13"/>
    <mergeCell ref="B16:C16"/>
    <mergeCell ref="D16:F16"/>
    <mergeCell ref="H16:J16"/>
    <mergeCell ref="K16:M16"/>
    <mergeCell ref="B17:C17"/>
    <mergeCell ref="D17:F17"/>
    <mergeCell ref="H17:J17"/>
    <mergeCell ref="K17:M17"/>
    <mergeCell ref="B18:C18"/>
    <mergeCell ref="D18:F18"/>
    <mergeCell ref="H18:J18"/>
    <mergeCell ref="K18:M18"/>
    <mergeCell ref="B19:C19"/>
    <mergeCell ref="D19:F19"/>
    <mergeCell ref="H19:J19"/>
    <mergeCell ref="K19:M19"/>
    <mergeCell ref="C1:K1"/>
    <mergeCell ref="M1:N1"/>
    <mergeCell ref="B25:C25"/>
    <mergeCell ref="D25:F25"/>
    <mergeCell ref="H25:J25"/>
    <mergeCell ref="K25:M25"/>
    <mergeCell ref="H21:J21"/>
    <mergeCell ref="K21:M21"/>
    <mergeCell ref="H23:J23"/>
    <mergeCell ref="B24:C24"/>
    <mergeCell ref="B20:C20"/>
    <mergeCell ref="D20:F20"/>
    <mergeCell ref="G31:L31"/>
    <mergeCell ref="A28:M28"/>
    <mergeCell ref="M32:N32"/>
    <mergeCell ref="B35:L35"/>
    <mergeCell ref="D24:F24"/>
    <mergeCell ref="H24:J24"/>
    <mergeCell ref="K23:N23"/>
    <mergeCell ref="A40:N40"/>
    <mergeCell ref="G43:L43"/>
    <mergeCell ref="G2:I2"/>
    <mergeCell ref="B2:F2"/>
    <mergeCell ref="B33:F33"/>
    <mergeCell ref="G33:I33"/>
    <mergeCell ref="C32:K32"/>
    <mergeCell ref="H26:J26"/>
    <mergeCell ref="B26:C26"/>
    <mergeCell ref="D26:F26"/>
    <mergeCell ref="B4:L4"/>
    <mergeCell ref="J33:L33"/>
    <mergeCell ref="K26:M26"/>
    <mergeCell ref="B23:C23"/>
    <mergeCell ref="D23:F23"/>
    <mergeCell ref="K24:M24"/>
    <mergeCell ref="H20:J20"/>
    <mergeCell ref="K20:M20"/>
    <mergeCell ref="B21:C21"/>
    <mergeCell ref="D21:F21"/>
    <mergeCell ref="A38:G38"/>
    <mergeCell ref="A39:N39"/>
    <mergeCell ref="M33:N33"/>
    <mergeCell ref="B34:C34"/>
    <mergeCell ref="C36:F36"/>
    <mergeCell ref="H36:K36"/>
  </mergeCells>
  <printOptions/>
  <pageMargins left="0.8645833333333334" right="0.40625" top="0.75" bottom="0.75" header="0.3" footer="0.3"/>
  <pageSetup horizontalDpi="300" verticalDpi="300" orientation="portrait" paperSize="9" r:id="rId1"/>
  <headerFooter>
    <oddHeader>&amp;R（様式８-&amp;P）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1"/>
  <sheetViews>
    <sheetView view="pageLayout" zoomScaleSheetLayoutView="100" workbookViewId="0" topLeftCell="A35">
      <selection activeCell="K46" sqref="K46"/>
    </sheetView>
  </sheetViews>
  <sheetFormatPr defaultColWidth="9.00390625" defaultRowHeight="15"/>
  <cols>
    <col min="1" max="1" width="3.7109375" style="306" bestFit="1" customWidth="1"/>
    <col min="2" max="2" width="6.57421875" style="325" customWidth="1"/>
    <col min="3" max="3" width="6.8515625" style="306" bestFit="1" customWidth="1"/>
    <col min="4" max="4" width="6.8515625" style="306" customWidth="1"/>
    <col min="5" max="5" width="6.57421875" style="306" customWidth="1"/>
    <col min="6" max="7" width="6.8515625" style="306" customWidth="1"/>
    <col min="8" max="8" width="3.140625" style="306" bestFit="1" customWidth="1"/>
    <col min="9" max="9" width="3.140625" style="306" customWidth="1"/>
    <col min="10" max="10" width="3.421875" style="306" bestFit="1" customWidth="1"/>
    <col min="11" max="11" width="7.140625" style="306" customWidth="1"/>
    <col min="12" max="15" width="3.8515625" style="306" customWidth="1"/>
    <col min="16" max="16" width="3.140625" style="306" customWidth="1"/>
    <col min="17" max="17" width="3.421875" style="306" customWidth="1"/>
    <col min="18" max="20" width="7.140625" style="306" customWidth="1"/>
    <col min="21" max="21" width="0.71875" style="306" customWidth="1"/>
    <col min="22" max="24" width="7.140625" style="304" customWidth="1"/>
    <col min="25" max="29" width="9.00390625" style="304" customWidth="1"/>
    <col min="30" max="16384" width="9.00390625" style="306" customWidth="1"/>
  </cols>
  <sheetData>
    <row r="1" spans="1:27" s="304" customFormat="1" ht="19.5" customHeight="1" thickBot="1">
      <c r="A1" s="654" t="s">
        <v>346</v>
      </c>
      <c r="B1" s="654"/>
      <c r="C1" s="654"/>
      <c r="D1" s="654"/>
      <c r="E1" s="653" t="s">
        <v>476</v>
      </c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303"/>
      <c r="V1" s="303"/>
      <c r="W1" s="303"/>
      <c r="X1" s="303"/>
      <c r="Y1" s="303"/>
      <c r="Z1" s="303"/>
      <c r="AA1" s="303"/>
    </row>
    <row r="2" spans="1:29" ht="26.25" customHeight="1" thickBot="1">
      <c r="A2" s="646" t="s">
        <v>144</v>
      </c>
      <c r="B2" s="647"/>
      <c r="C2" s="650"/>
      <c r="D2" s="651"/>
      <c r="E2" s="651"/>
      <c r="F2" s="652"/>
      <c r="G2" s="648" t="s">
        <v>281</v>
      </c>
      <c r="H2" s="649"/>
      <c r="I2" s="655"/>
      <c r="J2" s="655"/>
      <c r="K2" s="655"/>
      <c r="L2" s="655"/>
      <c r="M2" s="655"/>
      <c r="N2" s="655"/>
      <c r="O2" s="591" t="s">
        <v>163</v>
      </c>
      <c r="P2" s="591"/>
      <c r="Q2" s="615"/>
      <c r="R2" s="615"/>
      <c r="S2" s="615"/>
      <c r="T2" s="616"/>
      <c r="U2" s="304"/>
      <c r="W2" s="304" t="s">
        <v>210</v>
      </c>
      <c r="AA2" s="306"/>
      <c r="AB2" s="306"/>
      <c r="AC2" s="306"/>
    </row>
    <row r="3" spans="1:29" ht="19.5" customHeight="1">
      <c r="A3" s="597" t="s">
        <v>164</v>
      </c>
      <c r="B3" s="598"/>
      <c r="C3" s="641"/>
      <c r="D3" s="642"/>
      <c r="E3" s="642"/>
      <c r="F3" s="642"/>
      <c r="G3" s="659"/>
      <c r="H3" s="660"/>
      <c r="I3" s="597" t="s">
        <v>165</v>
      </c>
      <c r="J3" s="599"/>
      <c r="K3" s="597"/>
      <c r="L3" s="599"/>
      <c r="M3" s="599"/>
      <c r="N3" s="656"/>
      <c r="O3" s="657" t="s">
        <v>166</v>
      </c>
      <c r="P3" s="658"/>
      <c r="Q3" s="590"/>
      <c r="R3" s="591"/>
      <c r="S3" s="591"/>
      <c r="T3" s="592"/>
      <c r="U3" s="304"/>
      <c r="W3" s="304" t="s">
        <v>211</v>
      </c>
      <c r="AA3" s="306"/>
      <c r="AB3" s="306"/>
      <c r="AC3" s="306"/>
    </row>
    <row r="4" spans="1:29" ht="19.5" customHeight="1">
      <c r="A4" s="590" t="s">
        <v>167</v>
      </c>
      <c r="B4" s="596"/>
      <c r="C4" s="614"/>
      <c r="D4" s="615"/>
      <c r="E4" s="615"/>
      <c r="F4" s="615"/>
      <c r="G4" s="614" t="s">
        <v>360</v>
      </c>
      <c r="H4" s="616"/>
      <c r="I4" s="590" t="s">
        <v>165</v>
      </c>
      <c r="J4" s="591"/>
      <c r="K4" s="590"/>
      <c r="L4" s="591"/>
      <c r="M4" s="591"/>
      <c r="N4" s="592"/>
      <c r="O4" s="600" t="s">
        <v>166</v>
      </c>
      <c r="P4" s="601"/>
      <c r="Q4" s="590"/>
      <c r="R4" s="591"/>
      <c r="S4" s="591"/>
      <c r="T4" s="592"/>
      <c r="U4" s="304"/>
      <c r="W4" s="304" t="s">
        <v>212</v>
      </c>
      <c r="AA4" s="306"/>
      <c r="AB4" s="306"/>
      <c r="AC4" s="306"/>
    </row>
    <row r="5" spans="1:29" ht="19.5" customHeight="1">
      <c r="A5" s="590" t="s">
        <v>168</v>
      </c>
      <c r="B5" s="596"/>
      <c r="C5" s="614"/>
      <c r="D5" s="615"/>
      <c r="E5" s="615"/>
      <c r="F5" s="615"/>
      <c r="G5" s="614" t="s">
        <v>360</v>
      </c>
      <c r="H5" s="616"/>
      <c r="I5" s="590" t="s">
        <v>165</v>
      </c>
      <c r="J5" s="591"/>
      <c r="K5" s="590"/>
      <c r="L5" s="591"/>
      <c r="M5" s="591"/>
      <c r="N5" s="592"/>
      <c r="O5" s="600" t="s">
        <v>166</v>
      </c>
      <c r="P5" s="601"/>
      <c r="Q5" s="590"/>
      <c r="R5" s="591"/>
      <c r="S5" s="591"/>
      <c r="T5" s="592"/>
      <c r="U5" s="304"/>
      <c r="W5" s="304" t="s">
        <v>213</v>
      </c>
      <c r="AB5" s="306"/>
      <c r="AC5" s="306"/>
    </row>
    <row r="6" spans="2:23" ht="11.25" customHeight="1">
      <c r="B6" s="303"/>
      <c r="C6" s="304"/>
      <c r="D6" s="304"/>
      <c r="E6" s="304"/>
      <c r="F6" s="304"/>
      <c r="G6" s="307" t="s">
        <v>216</v>
      </c>
      <c r="H6" s="307"/>
      <c r="I6" s="307"/>
      <c r="J6" s="307"/>
      <c r="K6" s="307"/>
      <c r="L6" s="307"/>
      <c r="M6" s="308"/>
      <c r="N6" s="308"/>
      <c r="W6" s="304" t="s">
        <v>214</v>
      </c>
    </row>
    <row r="7" spans="1:23" ht="12.75" thickBot="1">
      <c r="A7" s="602" t="s">
        <v>201</v>
      </c>
      <c r="B7" s="602"/>
      <c r="C7" s="602"/>
      <c r="D7" s="602"/>
      <c r="E7" s="304" t="s">
        <v>217</v>
      </c>
      <c r="F7" s="304"/>
      <c r="G7" s="309"/>
      <c r="H7" s="309"/>
      <c r="I7" s="603" t="s">
        <v>170</v>
      </c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W7" s="304" t="s">
        <v>215</v>
      </c>
    </row>
    <row r="8" spans="2:21" ht="21" customHeight="1" thickBot="1">
      <c r="B8" s="310" t="s">
        <v>200</v>
      </c>
      <c r="C8" s="604" t="s">
        <v>218</v>
      </c>
      <c r="D8" s="604"/>
      <c r="E8" s="310" t="s">
        <v>200</v>
      </c>
      <c r="F8" s="604" t="s">
        <v>218</v>
      </c>
      <c r="G8" s="604"/>
      <c r="H8" s="304"/>
      <c r="I8" s="605" t="s">
        <v>173</v>
      </c>
      <c r="J8" s="311"/>
      <c r="K8" s="312" t="s">
        <v>174</v>
      </c>
      <c r="L8" s="608" t="s">
        <v>175</v>
      </c>
      <c r="M8" s="609"/>
      <c r="N8" s="608" t="s">
        <v>176</v>
      </c>
      <c r="O8" s="612"/>
      <c r="P8" s="593" t="s">
        <v>177</v>
      </c>
      <c r="Q8" s="312"/>
      <c r="R8" s="312" t="s">
        <v>174</v>
      </c>
      <c r="S8" s="312" t="s">
        <v>175</v>
      </c>
      <c r="T8" s="313" t="s">
        <v>176</v>
      </c>
      <c r="U8" s="304"/>
    </row>
    <row r="9" spans="2:21" ht="21" customHeight="1" thickTop="1">
      <c r="B9" s="310" t="s">
        <v>202</v>
      </c>
      <c r="C9" s="604" t="s">
        <v>218</v>
      </c>
      <c r="D9" s="604"/>
      <c r="E9" s="310" t="s">
        <v>200</v>
      </c>
      <c r="F9" s="604" t="s">
        <v>218</v>
      </c>
      <c r="G9" s="604"/>
      <c r="H9" s="304"/>
      <c r="I9" s="606"/>
      <c r="J9" s="314" t="s">
        <v>178</v>
      </c>
      <c r="K9" s="314"/>
      <c r="L9" s="610"/>
      <c r="M9" s="611"/>
      <c r="N9" s="610"/>
      <c r="O9" s="613"/>
      <c r="P9" s="594"/>
      <c r="Q9" s="314" t="s">
        <v>178</v>
      </c>
      <c r="R9" s="315"/>
      <c r="S9" s="315"/>
      <c r="T9" s="316"/>
      <c r="U9" s="304"/>
    </row>
    <row r="10" spans="2:21" ht="21" customHeight="1" thickBot="1">
      <c r="B10" s="310" t="s">
        <v>172</v>
      </c>
      <c r="C10" s="604" t="s">
        <v>218</v>
      </c>
      <c r="D10" s="604"/>
      <c r="E10" s="310" t="s">
        <v>203</v>
      </c>
      <c r="F10" s="604" t="s">
        <v>218</v>
      </c>
      <c r="G10" s="604"/>
      <c r="H10" s="304"/>
      <c r="I10" s="607"/>
      <c r="J10" s="317" t="s">
        <v>179</v>
      </c>
      <c r="K10" s="318"/>
      <c r="L10" s="617"/>
      <c r="M10" s="618"/>
      <c r="N10" s="617"/>
      <c r="O10" s="619"/>
      <c r="P10" s="595"/>
      <c r="Q10" s="317" t="s">
        <v>179</v>
      </c>
      <c r="R10" s="318"/>
      <c r="S10" s="318"/>
      <c r="T10" s="319"/>
      <c r="U10" s="304"/>
    </row>
    <row r="11" spans="2:21" ht="21" customHeight="1">
      <c r="B11" s="310" t="s">
        <v>172</v>
      </c>
      <c r="C11" s="604" t="s">
        <v>218</v>
      </c>
      <c r="D11" s="604"/>
      <c r="E11" s="310" t="s">
        <v>200</v>
      </c>
      <c r="F11" s="604" t="s">
        <v>218</v>
      </c>
      <c r="G11" s="604"/>
      <c r="H11" s="304"/>
      <c r="I11" s="320"/>
      <c r="J11" s="303"/>
      <c r="K11" s="321"/>
      <c r="L11" s="321"/>
      <c r="M11" s="321"/>
      <c r="N11" s="321"/>
      <c r="O11" s="321"/>
      <c r="P11" s="322"/>
      <c r="Q11" s="303"/>
      <c r="R11" s="321"/>
      <c r="S11" s="321"/>
      <c r="T11" s="321"/>
      <c r="U11" s="304"/>
    </row>
    <row r="12" spans="1:20" s="304" customFormat="1" ht="9.75" customHeight="1">
      <c r="A12" s="306"/>
      <c r="B12" s="321"/>
      <c r="C12" s="323"/>
      <c r="D12" s="323"/>
      <c r="E12" s="321"/>
      <c r="F12" s="323"/>
      <c r="G12" s="323"/>
      <c r="I12" s="320"/>
      <c r="J12" s="303"/>
      <c r="K12" s="321"/>
      <c r="L12" s="321"/>
      <c r="M12" s="321"/>
      <c r="N12" s="321"/>
      <c r="O12" s="321"/>
      <c r="P12" s="322"/>
      <c r="Q12" s="303"/>
      <c r="R12" s="321"/>
      <c r="S12" s="321"/>
      <c r="T12" s="321"/>
    </row>
    <row r="13" spans="1:29" ht="16.5" customHeight="1">
      <c r="A13" s="324" t="s">
        <v>180</v>
      </c>
      <c r="C13" s="303"/>
      <c r="D13" s="303"/>
      <c r="E13" s="326" t="s">
        <v>338</v>
      </c>
      <c r="F13" s="303"/>
      <c r="G13" s="304"/>
      <c r="H13" s="304"/>
      <c r="I13" s="304"/>
      <c r="J13" s="304"/>
      <c r="K13" s="304"/>
      <c r="L13" s="304"/>
      <c r="M13" s="303"/>
      <c r="N13" s="303"/>
      <c r="O13" s="304"/>
      <c r="P13" s="304"/>
      <c r="Q13" s="304"/>
      <c r="R13" s="304"/>
      <c r="S13" s="304"/>
      <c r="T13" s="304"/>
      <c r="U13" s="304"/>
      <c r="AB13" s="306"/>
      <c r="AC13" s="306"/>
    </row>
    <row r="14" spans="1:29" ht="19.5" customHeight="1" thickBot="1">
      <c r="A14" s="327"/>
      <c r="B14" s="328" t="s">
        <v>181</v>
      </c>
      <c r="C14" s="328" t="s">
        <v>182</v>
      </c>
      <c r="D14" s="329" t="s">
        <v>156</v>
      </c>
      <c r="E14" s="643" t="s">
        <v>183</v>
      </c>
      <c r="F14" s="643"/>
      <c r="G14" s="643"/>
      <c r="H14" s="624" t="s">
        <v>184</v>
      </c>
      <c r="I14" s="644"/>
      <c r="J14" s="644"/>
      <c r="K14" s="644"/>
      <c r="L14" s="625"/>
      <c r="M14" s="620" t="s">
        <v>185</v>
      </c>
      <c r="N14" s="620"/>
      <c r="O14" s="621"/>
      <c r="P14" s="624" t="s">
        <v>186</v>
      </c>
      <c r="Q14" s="625"/>
      <c r="R14" s="624" t="s">
        <v>187</v>
      </c>
      <c r="S14" s="625"/>
      <c r="T14" s="330" t="s">
        <v>188</v>
      </c>
      <c r="U14" s="304"/>
      <c r="AB14" s="306"/>
      <c r="AC14" s="306"/>
    </row>
    <row r="15" spans="1:29" ht="25.5" customHeight="1" thickTop="1">
      <c r="A15" s="331">
        <v>1</v>
      </c>
      <c r="B15" s="314"/>
      <c r="C15" s="314"/>
      <c r="D15" s="332"/>
      <c r="E15" s="645" t="s">
        <v>189</v>
      </c>
      <c r="F15" s="645"/>
      <c r="G15" s="645"/>
      <c r="H15" s="632"/>
      <c r="I15" s="633"/>
      <c r="J15" s="633"/>
      <c r="K15" s="633"/>
      <c r="L15" s="634"/>
      <c r="M15" s="626"/>
      <c r="N15" s="627"/>
      <c r="O15" s="628"/>
      <c r="P15" s="629"/>
      <c r="Q15" s="630"/>
      <c r="R15" s="622"/>
      <c r="S15" s="623"/>
      <c r="T15" s="333"/>
      <c r="U15" s="304"/>
      <c r="AB15" s="306"/>
      <c r="AC15" s="306"/>
    </row>
    <row r="16" spans="1:29" ht="25.5" customHeight="1">
      <c r="A16" s="334">
        <v>2</v>
      </c>
      <c r="B16" s="305"/>
      <c r="C16" s="305"/>
      <c r="D16" s="335"/>
      <c r="E16" s="631" t="s">
        <v>189</v>
      </c>
      <c r="F16" s="631"/>
      <c r="G16" s="631"/>
      <c r="H16" s="632"/>
      <c r="I16" s="633"/>
      <c r="J16" s="633"/>
      <c r="K16" s="633"/>
      <c r="L16" s="634"/>
      <c r="M16" s="626"/>
      <c r="N16" s="627"/>
      <c r="O16" s="628"/>
      <c r="P16" s="629"/>
      <c r="Q16" s="630"/>
      <c r="R16" s="622"/>
      <c r="S16" s="623"/>
      <c r="T16" s="336"/>
      <c r="U16" s="304"/>
      <c r="AB16" s="306"/>
      <c r="AC16" s="306"/>
    </row>
    <row r="17" spans="1:29" ht="25.5" customHeight="1">
      <c r="A17" s="337">
        <v>3</v>
      </c>
      <c r="B17" s="305"/>
      <c r="C17" s="305"/>
      <c r="D17" s="335"/>
      <c r="E17" s="631" t="s">
        <v>189</v>
      </c>
      <c r="F17" s="631"/>
      <c r="G17" s="631"/>
      <c r="H17" s="632"/>
      <c r="I17" s="633"/>
      <c r="J17" s="633"/>
      <c r="K17" s="633"/>
      <c r="L17" s="634"/>
      <c r="M17" s="626"/>
      <c r="N17" s="627"/>
      <c r="O17" s="628"/>
      <c r="P17" s="629"/>
      <c r="Q17" s="630"/>
      <c r="R17" s="622"/>
      <c r="S17" s="623"/>
      <c r="T17" s="333"/>
      <c r="U17" s="303"/>
      <c r="V17" s="303"/>
      <c r="W17" s="303"/>
      <c r="X17" s="303"/>
      <c r="Y17" s="303"/>
      <c r="AB17" s="306"/>
      <c r="AC17" s="306"/>
    </row>
    <row r="18" spans="1:29" ht="25.5" customHeight="1">
      <c r="A18" s="334">
        <v>4</v>
      </c>
      <c r="B18" s="305"/>
      <c r="C18" s="305"/>
      <c r="D18" s="335"/>
      <c r="E18" s="631" t="s">
        <v>189</v>
      </c>
      <c r="F18" s="631"/>
      <c r="G18" s="631"/>
      <c r="H18" s="632"/>
      <c r="I18" s="633"/>
      <c r="J18" s="633"/>
      <c r="K18" s="633"/>
      <c r="L18" s="634"/>
      <c r="M18" s="626"/>
      <c r="N18" s="627"/>
      <c r="O18" s="628"/>
      <c r="P18" s="629"/>
      <c r="Q18" s="630"/>
      <c r="R18" s="622"/>
      <c r="S18" s="623"/>
      <c r="T18" s="333"/>
      <c r="U18" s="304"/>
      <c r="AB18" s="306"/>
      <c r="AC18" s="306"/>
    </row>
    <row r="19" spans="1:29" ht="25.5" customHeight="1">
      <c r="A19" s="337">
        <v>5</v>
      </c>
      <c r="B19" s="305"/>
      <c r="C19" s="305"/>
      <c r="D19" s="335"/>
      <c r="E19" s="631" t="s">
        <v>189</v>
      </c>
      <c r="F19" s="631"/>
      <c r="G19" s="631"/>
      <c r="H19" s="632"/>
      <c r="I19" s="633"/>
      <c r="J19" s="633"/>
      <c r="K19" s="633"/>
      <c r="L19" s="634"/>
      <c r="M19" s="626"/>
      <c r="N19" s="627"/>
      <c r="O19" s="628"/>
      <c r="P19" s="629"/>
      <c r="Q19" s="630"/>
      <c r="R19" s="622"/>
      <c r="S19" s="623"/>
      <c r="T19" s="333"/>
      <c r="U19" s="304"/>
      <c r="AB19" s="306"/>
      <c r="AC19" s="306"/>
    </row>
    <row r="20" spans="1:29" ht="25.5" customHeight="1">
      <c r="A20" s="334">
        <v>6</v>
      </c>
      <c r="B20" s="305"/>
      <c r="C20" s="305"/>
      <c r="D20" s="335"/>
      <c r="E20" s="631" t="s">
        <v>189</v>
      </c>
      <c r="F20" s="631"/>
      <c r="G20" s="631"/>
      <c r="H20" s="632"/>
      <c r="I20" s="633"/>
      <c r="J20" s="633"/>
      <c r="K20" s="633"/>
      <c r="L20" s="634"/>
      <c r="M20" s="626"/>
      <c r="N20" s="627"/>
      <c r="O20" s="628"/>
      <c r="P20" s="629"/>
      <c r="Q20" s="630"/>
      <c r="R20" s="622"/>
      <c r="S20" s="623"/>
      <c r="T20" s="333"/>
      <c r="U20" s="304"/>
      <c r="AB20" s="306"/>
      <c r="AC20" s="306"/>
    </row>
    <row r="21" spans="1:29" ht="25.5" customHeight="1">
      <c r="A21" s="337">
        <v>7</v>
      </c>
      <c r="B21" s="305"/>
      <c r="C21" s="305"/>
      <c r="D21" s="335"/>
      <c r="E21" s="631" t="s">
        <v>189</v>
      </c>
      <c r="F21" s="631"/>
      <c r="G21" s="631"/>
      <c r="H21" s="632"/>
      <c r="I21" s="633"/>
      <c r="J21" s="633"/>
      <c r="K21" s="633"/>
      <c r="L21" s="634"/>
      <c r="M21" s="626"/>
      <c r="N21" s="627"/>
      <c r="O21" s="628"/>
      <c r="P21" s="629"/>
      <c r="Q21" s="630"/>
      <c r="R21" s="622"/>
      <c r="S21" s="623"/>
      <c r="T21" s="333"/>
      <c r="U21" s="304"/>
      <c r="AB21" s="306"/>
      <c r="AC21" s="306"/>
    </row>
    <row r="22" spans="1:29" ht="25.5" customHeight="1">
      <c r="A22" s="334">
        <v>8</v>
      </c>
      <c r="B22" s="305"/>
      <c r="C22" s="305"/>
      <c r="D22" s="335"/>
      <c r="E22" s="631" t="s">
        <v>189</v>
      </c>
      <c r="F22" s="631"/>
      <c r="G22" s="631"/>
      <c r="H22" s="632"/>
      <c r="I22" s="633"/>
      <c r="J22" s="633"/>
      <c r="K22" s="633"/>
      <c r="L22" s="634"/>
      <c r="M22" s="626"/>
      <c r="N22" s="627"/>
      <c r="O22" s="628"/>
      <c r="P22" s="629"/>
      <c r="Q22" s="630"/>
      <c r="R22" s="622"/>
      <c r="S22" s="623"/>
      <c r="T22" s="333"/>
      <c r="U22" s="304"/>
      <c r="AB22" s="306"/>
      <c r="AC22" s="306"/>
    </row>
    <row r="23" spans="1:29" ht="25.5" customHeight="1">
      <c r="A23" s="337">
        <v>9</v>
      </c>
      <c r="B23" s="305"/>
      <c r="C23" s="305"/>
      <c r="D23" s="335"/>
      <c r="E23" s="631" t="s">
        <v>189</v>
      </c>
      <c r="F23" s="631"/>
      <c r="G23" s="631"/>
      <c r="H23" s="632"/>
      <c r="I23" s="633"/>
      <c r="J23" s="633"/>
      <c r="K23" s="633"/>
      <c r="L23" s="634"/>
      <c r="M23" s="626"/>
      <c r="N23" s="627"/>
      <c r="O23" s="628"/>
      <c r="P23" s="629"/>
      <c r="Q23" s="630"/>
      <c r="R23" s="622"/>
      <c r="S23" s="623"/>
      <c r="T23" s="333"/>
      <c r="U23" s="304"/>
      <c r="AB23" s="306"/>
      <c r="AC23" s="306"/>
    </row>
    <row r="24" spans="1:29" ht="25.5" customHeight="1">
      <c r="A24" s="334">
        <v>10</v>
      </c>
      <c r="B24" s="305"/>
      <c r="C24" s="305"/>
      <c r="D24" s="335"/>
      <c r="E24" s="631" t="s">
        <v>189</v>
      </c>
      <c r="F24" s="631"/>
      <c r="G24" s="631"/>
      <c r="H24" s="632"/>
      <c r="I24" s="633"/>
      <c r="J24" s="633"/>
      <c r="K24" s="633"/>
      <c r="L24" s="634"/>
      <c r="M24" s="626"/>
      <c r="N24" s="627"/>
      <c r="O24" s="628"/>
      <c r="P24" s="629"/>
      <c r="Q24" s="630"/>
      <c r="R24" s="622"/>
      <c r="S24" s="623"/>
      <c r="T24" s="333"/>
      <c r="U24" s="304"/>
      <c r="AB24" s="306"/>
      <c r="AC24" s="306"/>
    </row>
    <row r="25" spans="1:29" ht="25.5" customHeight="1">
      <c r="A25" s="337">
        <v>11</v>
      </c>
      <c r="B25" s="305"/>
      <c r="C25" s="305"/>
      <c r="D25" s="335"/>
      <c r="E25" s="631" t="s">
        <v>189</v>
      </c>
      <c r="F25" s="631"/>
      <c r="G25" s="631"/>
      <c r="H25" s="632"/>
      <c r="I25" s="633"/>
      <c r="J25" s="633"/>
      <c r="K25" s="633"/>
      <c r="L25" s="634"/>
      <c r="M25" s="626"/>
      <c r="N25" s="627"/>
      <c r="O25" s="628"/>
      <c r="P25" s="629"/>
      <c r="Q25" s="630"/>
      <c r="R25" s="622"/>
      <c r="S25" s="623"/>
      <c r="T25" s="333"/>
      <c r="U25" s="304"/>
      <c r="AB25" s="306"/>
      <c r="AC25" s="306"/>
    </row>
    <row r="26" spans="1:29" ht="25.5" customHeight="1">
      <c r="A26" s="334">
        <v>12</v>
      </c>
      <c r="B26" s="305"/>
      <c r="C26" s="305"/>
      <c r="D26" s="335"/>
      <c r="E26" s="631" t="s">
        <v>189</v>
      </c>
      <c r="F26" s="631"/>
      <c r="G26" s="631"/>
      <c r="H26" s="632"/>
      <c r="I26" s="633"/>
      <c r="J26" s="633"/>
      <c r="K26" s="633"/>
      <c r="L26" s="634"/>
      <c r="M26" s="626"/>
      <c r="N26" s="627"/>
      <c r="O26" s="628"/>
      <c r="P26" s="629"/>
      <c r="Q26" s="630"/>
      <c r="R26" s="622"/>
      <c r="S26" s="623"/>
      <c r="T26" s="333"/>
      <c r="U26" s="304"/>
      <c r="AB26" s="306"/>
      <c r="AC26" s="306"/>
    </row>
    <row r="27" spans="1:29" ht="25.5" customHeight="1">
      <c r="A27" s="337">
        <v>13</v>
      </c>
      <c r="B27" s="305"/>
      <c r="C27" s="305"/>
      <c r="D27" s="335"/>
      <c r="E27" s="631" t="s">
        <v>189</v>
      </c>
      <c r="F27" s="631"/>
      <c r="G27" s="631"/>
      <c r="H27" s="632"/>
      <c r="I27" s="633"/>
      <c r="J27" s="633"/>
      <c r="K27" s="633"/>
      <c r="L27" s="634"/>
      <c r="M27" s="626"/>
      <c r="N27" s="627"/>
      <c r="O27" s="628"/>
      <c r="P27" s="629"/>
      <c r="Q27" s="630"/>
      <c r="R27" s="622"/>
      <c r="S27" s="623"/>
      <c r="T27" s="333"/>
      <c r="U27" s="304"/>
      <c r="Y27" s="635"/>
      <c r="Z27" s="635"/>
      <c r="AB27" s="306"/>
      <c r="AC27" s="306"/>
    </row>
    <row r="28" spans="1:29" ht="25.5" customHeight="1">
      <c r="A28" s="334">
        <v>14</v>
      </c>
      <c r="B28" s="305"/>
      <c r="C28" s="305"/>
      <c r="D28" s="335"/>
      <c r="E28" s="631" t="s">
        <v>189</v>
      </c>
      <c r="F28" s="631"/>
      <c r="G28" s="631"/>
      <c r="H28" s="632"/>
      <c r="I28" s="633"/>
      <c r="J28" s="633"/>
      <c r="K28" s="633"/>
      <c r="L28" s="634"/>
      <c r="M28" s="626"/>
      <c r="N28" s="627"/>
      <c r="O28" s="628"/>
      <c r="P28" s="629"/>
      <c r="Q28" s="630"/>
      <c r="R28" s="622"/>
      <c r="S28" s="623"/>
      <c r="T28" s="333"/>
      <c r="U28" s="304"/>
      <c r="AB28" s="306"/>
      <c r="AC28" s="306"/>
    </row>
    <row r="29" spans="1:29" ht="25.5" customHeight="1">
      <c r="A29" s="337">
        <v>15</v>
      </c>
      <c r="B29" s="305"/>
      <c r="C29" s="305"/>
      <c r="D29" s="335"/>
      <c r="E29" s="631" t="s">
        <v>189</v>
      </c>
      <c r="F29" s="631"/>
      <c r="G29" s="631"/>
      <c r="H29" s="632"/>
      <c r="I29" s="633"/>
      <c r="J29" s="633"/>
      <c r="K29" s="633"/>
      <c r="L29" s="634"/>
      <c r="M29" s="626"/>
      <c r="N29" s="627"/>
      <c r="O29" s="628"/>
      <c r="P29" s="629"/>
      <c r="Q29" s="630"/>
      <c r="R29" s="622"/>
      <c r="S29" s="623"/>
      <c r="T29" s="333"/>
      <c r="U29" s="304"/>
      <c r="AB29" s="306"/>
      <c r="AC29" s="306"/>
    </row>
    <row r="30" spans="1:29" ht="25.5" customHeight="1">
      <c r="A30" s="334">
        <v>16</v>
      </c>
      <c r="B30" s="305"/>
      <c r="C30" s="305"/>
      <c r="D30" s="335"/>
      <c r="E30" s="631" t="s">
        <v>189</v>
      </c>
      <c r="F30" s="631"/>
      <c r="G30" s="631"/>
      <c r="H30" s="632"/>
      <c r="I30" s="633"/>
      <c r="J30" s="633"/>
      <c r="K30" s="633"/>
      <c r="L30" s="634"/>
      <c r="M30" s="626"/>
      <c r="N30" s="627"/>
      <c r="O30" s="628"/>
      <c r="P30" s="629"/>
      <c r="Q30" s="630"/>
      <c r="R30" s="622"/>
      <c r="S30" s="623"/>
      <c r="T30" s="333"/>
      <c r="U30" s="304"/>
      <c r="AB30" s="306"/>
      <c r="AC30" s="306"/>
    </row>
    <row r="31" spans="1:29" ht="25.5" customHeight="1">
      <c r="A31" s="337">
        <v>17</v>
      </c>
      <c r="B31" s="305"/>
      <c r="C31" s="305"/>
      <c r="D31" s="335"/>
      <c r="E31" s="631" t="s">
        <v>189</v>
      </c>
      <c r="F31" s="631"/>
      <c r="G31" s="631"/>
      <c r="H31" s="632"/>
      <c r="I31" s="633"/>
      <c r="J31" s="633"/>
      <c r="K31" s="633"/>
      <c r="L31" s="634"/>
      <c r="M31" s="626"/>
      <c r="N31" s="627"/>
      <c r="O31" s="628"/>
      <c r="P31" s="629"/>
      <c r="Q31" s="630"/>
      <c r="R31" s="614"/>
      <c r="S31" s="616"/>
      <c r="T31" s="333"/>
      <c r="U31" s="304"/>
      <c r="AB31" s="306"/>
      <c r="AC31" s="306"/>
    </row>
    <row r="32" spans="1:29" ht="25.5" customHeight="1">
      <c r="A32" s="334">
        <v>18</v>
      </c>
      <c r="B32" s="305"/>
      <c r="C32" s="305"/>
      <c r="D32" s="335"/>
      <c r="E32" s="631" t="s">
        <v>189</v>
      </c>
      <c r="F32" s="631"/>
      <c r="G32" s="631"/>
      <c r="H32" s="632"/>
      <c r="I32" s="633"/>
      <c r="J32" s="633"/>
      <c r="K32" s="633"/>
      <c r="L32" s="634"/>
      <c r="M32" s="626"/>
      <c r="N32" s="627"/>
      <c r="O32" s="628"/>
      <c r="P32" s="629"/>
      <c r="Q32" s="630"/>
      <c r="R32" s="614"/>
      <c r="S32" s="616"/>
      <c r="T32" s="333"/>
      <c r="U32" s="304"/>
      <c r="AB32" s="306"/>
      <c r="AC32" s="306"/>
    </row>
    <row r="33" spans="1:29" ht="25.5" customHeight="1">
      <c r="A33" s="337">
        <v>19</v>
      </c>
      <c r="B33" s="305"/>
      <c r="C33" s="305"/>
      <c r="D33" s="335"/>
      <c r="E33" s="631" t="s">
        <v>189</v>
      </c>
      <c r="F33" s="631"/>
      <c r="G33" s="631"/>
      <c r="H33" s="632"/>
      <c r="I33" s="633"/>
      <c r="J33" s="633"/>
      <c r="K33" s="633"/>
      <c r="L33" s="634"/>
      <c r="M33" s="636"/>
      <c r="N33" s="637"/>
      <c r="O33" s="638"/>
      <c r="P33" s="629"/>
      <c r="Q33" s="630"/>
      <c r="R33" s="614"/>
      <c r="S33" s="616"/>
      <c r="T33" s="333"/>
      <c r="U33" s="304"/>
      <c r="AB33" s="306"/>
      <c r="AC33" s="306"/>
    </row>
    <row r="34" spans="1:29" ht="25.5" customHeight="1">
      <c r="A34" s="334">
        <v>20</v>
      </c>
      <c r="B34" s="305"/>
      <c r="C34" s="305"/>
      <c r="D34" s="335"/>
      <c r="E34" s="631" t="s">
        <v>189</v>
      </c>
      <c r="F34" s="631"/>
      <c r="G34" s="631"/>
      <c r="H34" s="632"/>
      <c r="I34" s="633"/>
      <c r="J34" s="633"/>
      <c r="K34" s="633"/>
      <c r="L34" s="634"/>
      <c r="M34" s="636"/>
      <c r="N34" s="637"/>
      <c r="O34" s="638"/>
      <c r="P34" s="629"/>
      <c r="Q34" s="630"/>
      <c r="R34" s="614"/>
      <c r="S34" s="616"/>
      <c r="T34" s="333"/>
      <c r="U34" s="304"/>
      <c r="AB34" s="306"/>
      <c r="AC34" s="306"/>
    </row>
    <row r="35" spans="1:29" ht="25.5" customHeight="1">
      <c r="A35" s="337">
        <v>21</v>
      </c>
      <c r="B35" s="305"/>
      <c r="C35" s="305"/>
      <c r="D35" s="335"/>
      <c r="E35" s="631" t="s">
        <v>189</v>
      </c>
      <c r="F35" s="631"/>
      <c r="G35" s="631"/>
      <c r="H35" s="632"/>
      <c r="I35" s="633"/>
      <c r="J35" s="633"/>
      <c r="K35" s="633"/>
      <c r="L35" s="634"/>
      <c r="M35" s="636"/>
      <c r="N35" s="637"/>
      <c r="O35" s="638"/>
      <c r="P35" s="629"/>
      <c r="Q35" s="630"/>
      <c r="R35" s="614"/>
      <c r="S35" s="616"/>
      <c r="T35" s="333"/>
      <c r="U35" s="304"/>
      <c r="AB35" s="306"/>
      <c r="AC35" s="306"/>
    </row>
    <row r="36" spans="1:29" ht="25.5" customHeight="1">
      <c r="A36" s="334">
        <v>22</v>
      </c>
      <c r="B36" s="305"/>
      <c r="C36" s="305"/>
      <c r="D36" s="335"/>
      <c r="E36" s="631" t="s">
        <v>189</v>
      </c>
      <c r="F36" s="631"/>
      <c r="G36" s="631"/>
      <c r="H36" s="632"/>
      <c r="I36" s="633"/>
      <c r="J36" s="633"/>
      <c r="K36" s="633"/>
      <c r="L36" s="634"/>
      <c r="M36" s="636"/>
      <c r="N36" s="637"/>
      <c r="O36" s="638"/>
      <c r="P36" s="629"/>
      <c r="Q36" s="630"/>
      <c r="R36" s="614"/>
      <c r="S36" s="616"/>
      <c r="T36" s="333"/>
      <c r="U36" s="304"/>
      <c r="AB36" s="306"/>
      <c r="AC36" s="306"/>
    </row>
    <row r="37" spans="1:29" ht="26.25" customHeight="1">
      <c r="A37" s="337">
        <v>23</v>
      </c>
      <c r="B37" s="305"/>
      <c r="C37" s="305"/>
      <c r="D37" s="335"/>
      <c r="E37" s="631" t="s">
        <v>189</v>
      </c>
      <c r="F37" s="631"/>
      <c r="G37" s="631"/>
      <c r="H37" s="632"/>
      <c r="I37" s="633"/>
      <c r="J37" s="633"/>
      <c r="K37" s="633"/>
      <c r="L37" s="634"/>
      <c r="M37" s="636"/>
      <c r="N37" s="637"/>
      <c r="O37" s="638"/>
      <c r="P37" s="629"/>
      <c r="Q37" s="630"/>
      <c r="R37" s="614"/>
      <c r="S37" s="616"/>
      <c r="T37" s="333"/>
      <c r="U37" s="304"/>
      <c r="AB37" s="306"/>
      <c r="AC37" s="306"/>
    </row>
    <row r="38" spans="1:29" ht="26.25" customHeight="1">
      <c r="A38" s="334">
        <v>24</v>
      </c>
      <c r="B38" s="305"/>
      <c r="C38" s="305"/>
      <c r="D38" s="335"/>
      <c r="E38" s="631" t="s">
        <v>189</v>
      </c>
      <c r="F38" s="631"/>
      <c r="G38" s="631"/>
      <c r="H38" s="632"/>
      <c r="I38" s="633"/>
      <c r="J38" s="633"/>
      <c r="K38" s="633"/>
      <c r="L38" s="634"/>
      <c r="M38" s="636"/>
      <c r="N38" s="637"/>
      <c r="O38" s="638"/>
      <c r="P38" s="629"/>
      <c r="Q38" s="630"/>
      <c r="R38" s="614"/>
      <c r="S38" s="616"/>
      <c r="T38" s="333"/>
      <c r="U38" s="304"/>
      <c r="AB38" s="306"/>
      <c r="AC38" s="306"/>
    </row>
    <row r="39" spans="1:20" ht="26.25" customHeight="1">
      <c r="A39" s="337">
        <v>25</v>
      </c>
      <c r="B39" s="305"/>
      <c r="C39" s="305"/>
      <c r="D39" s="335"/>
      <c r="E39" s="631" t="s">
        <v>189</v>
      </c>
      <c r="F39" s="631"/>
      <c r="G39" s="631"/>
      <c r="H39" s="632"/>
      <c r="I39" s="633"/>
      <c r="J39" s="633"/>
      <c r="K39" s="633"/>
      <c r="L39" s="634"/>
      <c r="M39" s="636"/>
      <c r="N39" s="637"/>
      <c r="O39" s="638"/>
      <c r="P39" s="629"/>
      <c r="Q39" s="630"/>
      <c r="R39" s="614"/>
      <c r="S39" s="616"/>
      <c r="T39" s="333"/>
    </row>
    <row r="40" spans="1:20" ht="13.5" customHeight="1">
      <c r="A40" s="303"/>
      <c r="B40" s="338" t="s">
        <v>277</v>
      </c>
      <c r="K40" s="303"/>
      <c r="L40" s="303"/>
      <c r="M40" s="303"/>
      <c r="N40" s="303"/>
      <c r="O40" s="303"/>
      <c r="P40" s="303"/>
      <c r="Q40" s="640" t="s">
        <v>192</v>
      </c>
      <c r="R40" s="640"/>
      <c r="S40" s="640"/>
      <c r="T40" s="339"/>
    </row>
    <row r="41" spans="1:20" ht="12.75">
      <c r="A41" s="303"/>
      <c r="B41" s="303" t="s">
        <v>190</v>
      </c>
      <c r="C41" s="326" t="s">
        <v>191</v>
      </c>
      <c r="D41" s="326"/>
      <c r="I41" s="303"/>
      <c r="J41" s="303"/>
      <c r="K41" s="303"/>
      <c r="L41" s="303"/>
      <c r="M41" s="303"/>
      <c r="N41" s="303"/>
      <c r="O41" s="303"/>
      <c r="P41" s="303"/>
      <c r="Q41" s="639" t="s">
        <v>193</v>
      </c>
      <c r="R41" s="639"/>
      <c r="S41" s="639"/>
      <c r="T41" s="326" t="s">
        <v>194</v>
      </c>
    </row>
  </sheetData>
  <sheetProtection/>
  <mergeCells count="181">
    <mergeCell ref="K3:N3"/>
    <mergeCell ref="O3:P3"/>
    <mergeCell ref="G3:H3"/>
    <mergeCell ref="G4:H4"/>
    <mergeCell ref="A2:B2"/>
    <mergeCell ref="G2:H2"/>
    <mergeCell ref="C2:F2"/>
    <mergeCell ref="E1:T1"/>
    <mergeCell ref="A1:B1"/>
    <mergeCell ref="C1:D1"/>
    <mergeCell ref="Q2:T2"/>
    <mergeCell ref="I2:N2"/>
    <mergeCell ref="C3:F3"/>
    <mergeCell ref="O2:P2"/>
    <mergeCell ref="E37:G37"/>
    <mergeCell ref="H37:L37"/>
    <mergeCell ref="E14:G14"/>
    <mergeCell ref="H14:L14"/>
    <mergeCell ref="E15:G15"/>
    <mergeCell ref="H15:L15"/>
    <mergeCell ref="E24:G24"/>
    <mergeCell ref="H24:L24"/>
    <mergeCell ref="H22:L22"/>
    <mergeCell ref="M37:O37"/>
    <mergeCell ref="P37:Q37"/>
    <mergeCell ref="P27:Q27"/>
    <mergeCell ref="E30:G30"/>
    <mergeCell ref="H30:L30"/>
    <mergeCell ref="M30:O30"/>
    <mergeCell ref="M36:O36"/>
    <mergeCell ref="P36:Q36"/>
    <mergeCell ref="E28:G28"/>
    <mergeCell ref="H28:L28"/>
    <mergeCell ref="Q41:S41"/>
    <mergeCell ref="E39:G39"/>
    <mergeCell ref="R35:S35"/>
    <mergeCell ref="H39:L39"/>
    <mergeCell ref="M39:O39"/>
    <mergeCell ref="P39:Q39"/>
    <mergeCell ref="R39:S39"/>
    <mergeCell ref="Q40:S40"/>
    <mergeCell ref="E38:G38"/>
    <mergeCell ref="H38:L38"/>
    <mergeCell ref="M38:O38"/>
    <mergeCell ref="P38:Q38"/>
    <mergeCell ref="R38:S38"/>
    <mergeCell ref="E35:G35"/>
    <mergeCell ref="H35:L35"/>
    <mergeCell ref="M35:O35"/>
    <mergeCell ref="P35:Q35"/>
    <mergeCell ref="R37:S37"/>
    <mergeCell ref="E36:G36"/>
    <mergeCell ref="H36:L36"/>
    <mergeCell ref="R36:S36"/>
    <mergeCell ref="E33:G33"/>
    <mergeCell ref="H33:L33"/>
    <mergeCell ref="M33:O33"/>
    <mergeCell ref="P33:Q33"/>
    <mergeCell ref="R33:S33"/>
    <mergeCell ref="E34:G34"/>
    <mergeCell ref="H34:L34"/>
    <mergeCell ref="M34:O34"/>
    <mergeCell ref="P34:Q34"/>
    <mergeCell ref="R34:S34"/>
    <mergeCell ref="E31:G31"/>
    <mergeCell ref="H31:L31"/>
    <mergeCell ref="M31:O31"/>
    <mergeCell ref="P31:Q31"/>
    <mergeCell ref="R31:S31"/>
    <mergeCell ref="E32:G32"/>
    <mergeCell ref="H32:L32"/>
    <mergeCell ref="M32:O32"/>
    <mergeCell ref="P32:Q32"/>
    <mergeCell ref="R32:S32"/>
    <mergeCell ref="E29:G29"/>
    <mergeCell ref="H29:L29"/>
    <mergeCell ref="M29:O29"/>
    <mergeCell ref="P29:Q29"/>
    <mergeCell ref="R29:S29"/>
    <mergeCell ref="P30:Q30"/>
    <mergeCell ref="R30:S30"/>
    <mergeCell ref="M28:O28"/>
    <mergeCell ref="P28:Q28"/>
    <mergeCell ref="R28:S28"/>
    <mergeCell ref="P25:Q25"/>
    <mergeCell ref="Y27:Z27"/>
    <mergeCell ref="E26:G26"/>
    <mergeCell ref="H26:L26"/>
    <mergeCell ref="M26:O26"/>
    <mergeCell ref="P26:Q26"/>
    <mergeCell ref="R26:S26"/>
    <mergeCell ref="E27:G27"/>
    <mergeCell ref="H27:L27"/>
    <mergeCell ref="M27:O27"/>
    <mergeCell ref="R27:S27"/>
    <mergeCell ref="M24:O24"/>
    <mergeCell ref="P24:Q24"/>
    <mergeCell ref="R24:S24"/>
    <mergeCell ref="E25:G25"/>
    <mergeCell ref="H25:L25"/>
    <mergeCell ref="M25:O25"/>
    <mergeCell ref="R25:S25"/>
    <mergeCell ref="M22:O22"/>
    <mergeCell ref="P22:Q22"/>
    <mergeCell ref="R22:S22"/>
    <mergeCell ref="E23:G23"/>
    <mergeCell ref="H23:L23"/>
    <mergeCell ref="M23:O23"/>
    <mergeCell ref="P23:Q23"/>
    <mergeCell ref="R23:S23"/>
    <mergeCell ref="E22:G22"/>
    <mergeCell ref="R20:S20"/>
    <mergeCell ref="E21:G21"/>
    <mergeCell ref="H21:L21"/>
    <mergeCell ref="M21:O21"/>
    <mergeCell ref="P21:Q21"/>
    <mergeCell ref="R21:S21"/>
    <mergeCell ref="E20:G20"/>
    <mergeCell ref="H20:L20"/>
    <mergeCell ref="M20:O20"/>
    <mergeCell ref="P20:Q20"/>
    <mergeCell ref="R18:S18"/>
    <mergeCell ref="E19:G19"/>
    <mergeCell ref="H19:L19"/>
    <mergeCell ref="M19:O19"/>
    <mergeCell ref="P19:Q19"/>
    <mergeCell ref="R19:S19"/>
    <mergeCell ref="E18:G18"/>
    <mergeCell ref="H18:L18"/>
    <mergeCell ref="M18:O18"/>
    <mergeCell ref="P18:Q18"/>
    <mergeCell ref="E16:G16"/>
    <mergeCell ref="H16:L16"/>
    <mergeCell ref="M16:O16"/>
    <mergeCell ref="P16:Q16"/>
    <mergeCell ref="E17:G17"/>
    <mergeCell ref="H17:L17"/>
    <mergeCell ref="M17:O17"/>
    <mergeCell ref="P17:Q17"/>
    <mergeCell ref="M14:O14"/>
    <mergeCell ref="R17:S17"/>
    <mergeCell ref="P14:Q14"/>
    <mergeCell ref="R14:S14"/>
    <mergeCell ref="M15:O15"/>
    <mergeCell ref="P15:Q15"/>
    <mergeCell ref="R15:S15"/>
    <mergeCell ref="R16:S16"/>
    <mergeCell ref="C11:D11"/>
    <mergeCell ref="F11:G11"/>
    <mergeCell ref="L10:M10"/>
    <mergeCell ref="N10:O10"/>
    <mergeCell ref="C9:D9"/>
    <mergeCell ref="F9:G9"/>
    <mergeCell ref="C10:D10"/>
    <mergeCell ref="F10:G10"/>
    <mergeCell ref="A5:B5"/>
    <mergeCell ref="I5:J5"/>
    <mergeCell ref="K5:N5"/>
    <mergeCell ref="O5:P5"/>
    <mergeCell ref="C5:F5"/>
    <mergeCell ref="G5:H5"/>
    <mergeCell ref="I7:T7"/>
    <mergeCell ref="Q4:T4"/>
    <mergeCell ref="C8:D8"/>
    <mergeCell ref="F8:G8"/>
    <mergeCell ref="I8:I10"/>
    <mergeCell ref="L8:M8"/>
    <mergeCell ref="L9:M9"/>
    <mergeCell ref="N8:O8"/>
    <mergeCell ref="N9:O9"/>
    <mergeCell ref="C4:F4"/>
    <mergeCell ref="Q5:T5"/>
    <mergeCell ref="Q3:T3"/>
    <mergeCell ref="P8:P10"/>
    <mergeCell ref="A4:B4"/>
    <mergeCell ref="A3:B3"/>
    <mergeCell ref="I3:J3"/>
    <mergeCell ref="I4:J4"/>
    <mergeCell ref="K4:N4"/>
    <mergeCell ref="O4:P4"/>
    <mergeCell ref="A7:D7"/>
  </mergeCells>
  <dataValidations count="3">
    <dataValidation type="list" allowBlank="1" showInputMessage="1" showErrorMessage="1" sqref="T15:T39">
      <formula1>"○"</formula1>
    </dataValidation>
    <dataValidation type="list" allowBlank="1" showInputMessage="1" showErrorMessage="1" sqref="P15:Q39">
      <formula1>"６,５,４,３,２,１"</formula1>
    </dataValidation>
    <dataValidation type="list" allowBlank="1" showInputMessage="1" showErrorMessage="1" sqref="G3:H5">
      <formula1>$W$3:$W$7</formula1>
    </dataValidation>
  </dataValidations>
  <printOptions horizontalCentered="1"/>
  <pageMargins left="0.2755905511811024" right="0.2755905511811024" top="0.4724409448818898" bottom="0.15748031496062992" header="0.5118110236220472" footer="0.5118110236220472"/>
  <pageSetup horizontalDpi="600" verticalDpi="600" orientation="portrait" paperSize="9" scale="93" r:id="rId2"/>
  <headerFooter alignWithMargins="0">
    <oddFooter>&amp;C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SheetLayoutView="100" zoomScalePageLayoutView="0" workbookViewId="0" topLeftCell="A8">
      <selection activeCell="F19" sqref="F19"/>
    </sheetView>
  </sheetViews>
  <sheetFormatPr defaultColWidth="9.00390625" defaultRowHeight="15"/>
  <cols>
    <col min="1" max="1" width="3.7109375" style="163" bestFit="1" customWidth="1"/>
    <col min="2" max="2" width="6.57421875" style="164" customWidth="1"/>
    <col min="3" max="3" width="6.8515625" style="163" bestFit="1" customWidth="1"/>
    <col min="4" max="4" width="6.8515625" style="163" customWidth="1"/>
    <col min="5" max="5" width="6.57421875" style="163" customWidth="1"/>
    <col min="6" max="7" width="6.8515625" style="163" customWidth="1"/>
    <col min="8" max="8" width="3.140625" style="163" bestFit="1" customWidth="1"/>
    <col min="9" max="9" width="3.140625" style="163" customWidth="1"/>
    <col min="10" max="10" width="3.421875" style="163" bestFit="1" customWidth="1"/>
    <col min="11" max="11" width="7.140625" style="163" customWidth="1"/>
    <col min="12" max="15" width="3.8515625" style="163" customWidth="1"/>
    <col min="16" max="16" width="3.140625" style="163" customWidth="1"/>
    <col min="17" max="17" width="3.421875" style="163" customWidth="1"/>
    <col min="18" max="20" width="7.140625" style="163" customWidth="1"/>
    <col min="21" max="21" width="0.71875" style="163" customWidth="1"/>
    <col min="22" max="24" width="7.140625" style="165" customWidth="1"/>
    <col min="25" max="29" width="9.00390625" style="165" customWidth="1"/>
    <col min="30" max="16384" width="9.00390625" style="163" customWidth="1"/>
  </cols>
  <sheetData>
    <row r="1" spans="1:27" s="165" customFormat="1" ht="19.5" customHeight="1">
      <c r="A1" s="661" t="s">
        <v>361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166"/>
      <c r="V1" s="166"/>
      <c r="W1" s="166"/>
      <c r="X1" s="166"/>
      <c r="Y1" s="166"/>
      <c r="Z1" s="166"/>
      <c r="AA1" s="166"/>
    </row>
    <row r="2" spans="1:27" s="165" customFormat="1" ht="7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66"/>
      <c r="V2" s="166"/>
      <c r="W2" s="166"/>
      <c r="X2" s="166"/>
      <c r="Y2" s="166"/>
      <c r="Z2" s="166"/>
      <c r="AA2" s="166"/>
    </row>
    <row r="3" spans="1:27" s="203" customFormat="1" ht="19.5" customHeight="1">
      <c r="A3" s="677" t="s">
        <v>207</v>
      </c>
      <c r="B3" s="677"/>
      <c r="C3" s="678"/>
      <c r="D3" s="679"/>
      <c r="E3" s="679"/>
      <c r="F3" s="200" t="s">
        <v>206</v>
      </c>
      <c r="G3" s="201"/>
      <c r="H3" s="204" t="s">
        <v>206</v>
      </c>
      <c r="I3" s="677" t="s">
        <v>208</v>
      </c>
      <c r="J3" s="677"/>
      <c r="K3" s="678"/>
      <c r="L3" s="679"/>
      <c r="M3" s="679"/>
      <c r="N3" s="740"/>
      <c r="O3" s="677" t="s">
        <v>209</v>
      </c>
      <c r="P3" s="677"/>
      <c r="Q3" s="677"/>
      <c r="R3" s="678"/>
      <c r="S3" s="679"/>
      <c r="T3" s="740"/>
      <c r="U3" s="202"/>
      <c r="V3" s="202"/>
      <c r="W3" s="202"/>
      <c r="X3" s="202"/>
      <c r="Y3" s="202"/>
      <c r="Z3" s="202"/>
      <c r="AA3" s="202"/>
    </row>
    <row r="4" spans="1:27" s="165" customFormat="1" ht="7.5" customHeight="1" thickBo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66"/>
      <c r="V4" s="166"/>
      <c r="W4" s="166"/>
      <c r="X4" s="166"/>
      <c r="Y4" s="166"/>
      <c r="Z4" s="166"/>
      <c r="AA4" s="166"/>
    </row>
    <row r="5" spans="1:29" ht="26.25" customHeight="1" thickBot="1">
      <c r="A5" s="662" t="s">
        <v>144</v>
      </c>
      <c r="B5" s="663"/>
      <c r="C5" s="664">
        <f>'エントリー登録用紙（様式9）'!C2</f>
        <v>0</v>
      </c>
      <c r="D5" s="665"/>
      <c r="E5" s="665"/>
      <c r="F5" s="665"/>
      <c r="G5" s="665"/>
      <c r="H5" s="666"/>
      <c r="I5" s="667" t="s">
        <v>163</v>
      </c>
      <c r="J5" s="667"/>
      <c r="K5" s="668" t="s">
        <v>365</v>
      </c>
      <c r="L5" s="669"/>
      <c r="M5" s="669"/>
      <c r="N5" s="669"/>
      <c r="O5" s="669"/>
      <c r="P5" s="669"/>
      <c r="Q5" s="669"/>
      <c r="R5" s="669"/>
      <c r="S5" s="669"/>
      <c r="T5" s="670"/>
      <c r="U5" s="165"/>
      <c r="AA5" s="163"/>
      <c r="AB5" s="163"/>
      <c r="AC5" s="163"/>
    </row>
    <row r="6" spans="1:29" ht="19.5" customHeight="1">
      <c r="A6" s="671" t="s">
        <v>164</v>
      </c>
      <c r="B6" s="672"/>
      <c r="C6" s="673">
        <f>'エントリー登録用紙（様式9）'!C3</f>
        <v>0</v>
      </c>
      <c r="D6" s="674"/>
      <c r="E6" s="674"/>
      <c r="F6" s="674"/>
      <c r="G6" s="674"/>
      <c r="H6" s="675"/>
      <c r="I6" s="676" t="s">
        <v>195</v>
      </c>
      <c r="J6" s="667"/>
      <c r="K6" s="680">
        <f>'エントリー登録用紙（様式9）'!K3</f>
        <v>0</v>
      </c>
      <c r="L6" s="685"/>
      <c r="M6" s="685"/>
      <c r="N6" s="686"/>
      <c r="O6" s="738" t="s">
        <v>166</v>
      </c>
      <c r="P6" s="739"/>
      <c r="Q6" s="680">
        <f>'エントリー登録用紙（様式9）'!Q3</f>
        <v>0</v>
      </c>
      <c r="R6" s="685"/>
      <c r="S6" s="685"/>
      <c r="T6" s="686"/>
      <c r="U6" s="165"/>
      <c r="AA6" s="163"/>
      <c r="AB6" s="163"/>
      <c r="AC6" s="163"/>
    </row>
    <row r="7" spans="1:29" ht="19.5" customHeight="1">
      <c r="A7" s="676" t="s">
        <v>167</v>
      </c>
      <c r="B7" s="687"/>
      <c r="C7" s="668">
        <f>'エントリー登録用紙（様式9）'!C4</f>
        <v>0</v>
      </c>
      <c r="D7" s="669"/>
      <c r="E7" s="669"/>
      <c r="F7" s="669"/>
      <c r="G7" s="669"/>
      <c r="H7" s="670"/>
      <c r="I7" s="676" t="s">
        <v>195</v>
      </c>
      <c r="J7" s="667"/>
      <c r="K7" s="680">
        <f>'エントリー登録用紙（様式9）'!K4</f>
        <v>0</v>
      </c>
      <c r="L7" s="685"/>
      <c r="M7" s="685"/>
      <c r="N7" s="686"/>
      <c r="O7" s="730" t="s">
        <v>166</v>
      </c>
      <c r="P7" s="731"/>
      <c r="Q7" s="680">
        <f>'エントリー登録用紙（様式9）'!Q4</f>
        <v>0</v>
      </c>
      <c r="R7" s="685"/>
      <c r="S7" s="685"/>
      <c r="T7" s="686"/>
      <c r="U7" s="165"/>
      <c r="AA7" s="163"/>
      <c r="AB7" s="163"/>
      <c r="AC7" s="163"/>
    </row>
    <row r="8" spans="1:29" ht="19.5" customHeight="1">
      <c r="A8" s="680" t="s">
        <v>199</v>
      </c>
      <c r="B8" s="681"/>
      <c r="C8" s="682"/>
      <c r="D8" s="683"/>
      <c r="E8" s="683"/>
      <c r="F8" s="683"/>
      <c r="G8" s="683"/>
      <c r="H8" s="684"/>
      <c r="I8" s="680" t="s">
        <v>195</v>
      </c>
      <c r="J8" s="685"/>
      <c r="K8" s="680"/>
      <c r="L8" s="685"/>
      <c r="M8" s="685"/>
      <c r="N8" s="686"/>
      <c r="O8" s="743" t="s">
        <v>166</v>
      </c>
      <c r="P8" s="744"/>
      <c r="Q8" s="680"/>
      <c r="R8" s="685"/>
      <c r="S8" s="685"/>
      <c r="T8" s="686"/>
      <c r="U8" s="165"/>
      <c r="AB8" s="163"/>
      <c r="AC8" s="163"/>
    </row>
    <row r="9" spans="2:14" ht="7.5" customHeight="1">
      <c r="B9" s="166"/>
      <c r="C9" s="165"/>
      <c r="D9" s="165"/>
      <c r="E9" s="165"/>
      <c r="F9" s="165"/>
      <c r="K9" s="167"/>
      <c r="L9" s="167"/>
      <c r="M9" s="167"/>
      <c r="N9" s="167"/>
    </row>
    <row r="10" spans="2:12" ht="12.75" thickBot="1">
      <c r="B10" s="168" t="s">
        <v>169</v>
      </c>
      <c r="C10" s="165"/>
      <c r="D10" s="165"/>
      <c r="E10" s="165"/>
      <c r="F10" s="346"/>
      <c r="G10" s="347"/>
      <c r="H10" s="169"/>
      <c r="I10" s="170" t="s">
        <v>170</v>
      </c>
      <c r="J10" s="171"/>
      <c r="K10" s="169"/>
      <c r="L10" s="169"/>
    </row>
    <row r="11" spans="2:21" ht="21" customHeight="1" thickBot="1">
      <c r="B11" s="172" t="s">
        <v>171</v>
      </c>
      <c r="C11" s="673"/>
      <c r="D11" s="675"/>
      <c r="E11" s="173" t="s">
        <v>172</v>
      </c>
      <c r="F11" s="688"/>
      <c r="G11" s="688"/>
      <c r="H11" s="165"/>
      <c r="I11" s="689" t="s">
        <v>173</v>
      </c>
      <c r="J11" s="192"/>
      <c r="K11" s="191" t="s">
        <v>174</v>
      </c>
      <c r="L11" s="692" t="s">
        <v>175</v>
      </c>
      <c r="M11" s="693"/>
      <c r="N11" s="692" t="s">
        <v>176</v>
      </c>
      <c r="O11" s="694"/>
      <c r="P11" s="689" t="s">
        <v>177</v>
      </c>
      <c r="Q11" s="191"/>
      <c r="R11" s="191" t="s">
        <v>174</v>
      </c>
      <c r="S11" s="191" t="s">
        <v>175</v>
      </c>
      <c r="T11" s="193" t="s">
        <v>176</v>
      </c>
      <c r="U11" s="165"/>
    </row>
    <row r="12" spans="2:21" ht="21" customHeight="1" thickTop="1">
      <c r="B12" s="174" t="s">
        <v>172</v>
      </c>
      <c r="C12" s="695"/>
      <c r="D12" s="696"/>
      <c r="E12" s="344" t="s">
        <v>362</v>
      </c>
      <c r="F12" s="697"/>
      <c r="G12" s="697"/>
      <c r="H12" s="165"/>
      <c r="I12" s="690"/>
      <c r="J12" s="175" t="s">
        <v>178</v>
      </c>
      <c r="K12" s="175">
        <f>'エントリー登録用紙（様式9）'!K9</f>
        <v>0</v>
      </c>
      <c r="L12" s="698">
        <f>'エントリー登録用紙（様式9）'!L9</f>
        <v>0</v>
      </c>
      <c r="M12" s="699"/>
      <c r="N12" s="698">
        <f>'エントリー登録用紙（様式9）'!N9</f>
        <v>0</v>
      </c>
      <c r="O12" s="700"/>
      <c r="P12" s="741"/>
      <c r="Q12" s="194" t="s">
        <v>178</v>
      </c>
      <c r="R12" s="175">
        <f>'エントリー登録用紙（様式9）'!R9</f>
        <v>0</v>
      </c>
      <c r="S12" s="175">
        <f>'エントリー登録用紙（様式9）'!S9</f>
        <v>0</v>
      </c>
      <c r="T12" s="196">
        <f>'エントリー登録用紙（様式9）'!T9</f>
        <v>0</v>
      </c>
      <c r="U12" s="165"/>
    </row>
    <row r="13" spans="2:21" ht="21" customHeight="1" thickBot="1">
      <c r="B13" s="176" t="s">
        <v>196</v>
      </c>
      <c r="C13" s="701"/>
      <c r="D13" s="702"/>
      <c r="E13" s="177"/>
      <c r="F13" s="703"/>
      <c r="G13" s="704"/>
      <c r="H13" s="165"/>
      <c r="I13" s="691"/>
      <c r="J13" s="178" t="s">
        <v>179</v>
      </c>
      <c r="K13" s="197">
        <f>'エントリー登録用紙（様式9）'!K10</f>
        <v>0</v>
      </c>
      <c r="L13" s="705">
        <f>'エントリー登録用紙（様式9）'!L10</f>
        <v>0</v>
      </c>
      <c r="M13" s="706"/>
      <c r="N13" s="705">
        <f>'エントリー登録用紙（様式9）'!N10</f>
        <v>0</v>
      </c>
      <c r="O13" s="707"/>
      <c r="P13" s="742"/>
      <c r="Q13" s="195" t="s">
        <v>179</v>
      </c>
      <c r="R13" s="197">
        <f>'エントリー登録用紙（様式9）'!R10</f>
        <v>0</v>
      </c>
      <c r="S13" s="197">
        <f>'エントリー登録用紙（様式9）'!S10</f>
        <v>0</v>
      </c>
      <c r="T13" s="198">
        <f>'エントリー登録用紙（様式9）'!T10</f>
        <v>0</v>
      </c>
      <c r="U13" s="165"/>
    </row>
    <row r="14" spans="2:20" s="165" customFormat="1" ht="9" customHeight="1">
      <c r="B14" s="166"/>
      <c r="C14" s="166"/>
      <c r="D14" s="166"/>
      <c r="F14" s="166"/>
      <c r="G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</row>
    <row r="15" spans="1:21" ht="12.75">
      <c r="A15" s="179" t="s">
        <v>197</v>
      </c>
      <c r="C15" s="166"/>
      <c r="D15" s="166"/>
      <c r="E15" s="166"/>
      <c r="F15" s="166"/>
      <c r="G15" s="165"/>
      <c r="H15" s="165"/>
      <c r="I15" s="165"/>
      <c r="J15" s="165"/>
      <c r="K15" s="165"/>
      <c r="L15" s="165"/>
      <c r="M15" s="166"/>
      <c r="N15" s="166"/>
      <c r="O15" s="165"/>
      <c r="P15" s="165"/>
      <c r="Q15" s="165"/>
      <c r="R15" s="165"/>
      <c r="S15" s="165"/>
      <c r="T15" s="165"/>
      <c r="U15" s="165"/>
    </row>
    <row r="16" spans="1:21" ht="16.5" customHeight="1">
      <c r="A16" s="708"/>
      <c r="B16" s="710" t="s">
        <v>204</v>
      </c>
      <c r="C16" s="710"/>
      <c r="D16" s="710"/>
      <c r="E16" s="710" t="s">
        <v>205</v>
      </c>
      <c r="F16" s="710"/>
      <c r="G16" s="710"/>
      <c r="H16" s="711" t="s">
        <v>184</v>
      </c>
      <c r="I16" s="711"/>
      <c r="J16" s="711"/>
      <c r="K16" s="711"/>
      <c r="L16" s="711"/>
      <c r="M16" s="713" t="s">
        <v>185</v>
      </c>
      <c r="N16" s="713"/>
      <c r="O16" s="713"/>
      <c r="P16" s="711" t="s">
        <v>186</v>
      </c>
      <c r="Q16" s="711"/>
      <c r="R16" s="711" t="s">
        <v>187</v>
      </c>
      <c r="S16" s="711"/>
      <c r="T16" s="165"/>
      <c r="U16" s="165"/>
    </row>
    <row r="17" spans="1:29" ht="16.5" customHeight="1" thickBot="1">
      <c r="A17" s="709"/>
      <c r="B17" s="186" t="s">
        <v>181</v>
      </c>
      <c r="C17" s="186" t="s">
        <v>182</v>
      </c>
      <c r="D17" s="187" t="s">
        <v>156</v>
      </c>
      <c r="E17" s="186" t="s">
        <v>181</v>
      </c>
      <c r="F17" s="186" t="s">
        <v>182</v>
      </c>
      <c r="G17" s="187" t="s">
        <v>156</v>
      </c>
      <c r="H17" s="712"/>
      <c r="I17" s="712"/>
      <c r="J17" s="712"/>
      <c r="K17" s="712"/>
      <c r="L17" s="712"/>
      <c r="M17" s="714"/>
      <c r="N17" s="714"/>
      <c r="O17" s="714"/>
      <c r="P17" s="712"/>
      <c r="Q17" s="712"/>
      <c r="R17" s="712"/>
      <c r="S17" s="712"/>
      <c r="T17" s="165"/>
      <c r="U17" s="165"/>
      <c r="AB17" s="163"/>
      <c r="AC17" s="163"/>
    </row>
    <row r="18" spans="1:29" ht="25.5" customHeight="1" thickTop="1">
      <c r="A18" s="180">
        <v>1</v>
      </c>
      <c r="B18" s="175"/>
      <c r="C18" s="175"/>
      <c r="D18" s="332"/>
      <c r="E18" s="188"/>
      <c r="F18" s="188"/>
      <c r="G18" s="332"/>
      <c r="H18" s="732">
        <f>'エントリー登録用紙（様式9）'!H15</f>
        <v>0</v>
      </c>
      <c r="I18" s="733"/>
      <c r="J18" s="733"/>
      <c r="K18" s="733"/>
      <c r="L18" s="734"/>
      <c r="M18" s="735">
        <f>'エントリー登録用紙（様式9）'!M15</f>
        <v>0</v>
      </c>
      <c r="N18" s="736"/>
      <c r="O18" s="737"/>
      <c r="P18" s="721">
        <f>'エントリー登録用紙（様式9）'!P15</f>
        <v>0</v>
      </c>
      <c r="Q18" s="721"/>
      <c r="R18" s="722">
        <f>'エントリー登録用紙（様式9）'!R15</f>
        <v>0</v>
      </c>
      <c r="S18" s="723"/>
      <c r="T18" s="165"/>
      <c r="U18" s="165"/>
      <c r="AB18" s="163"/>
      <c r="AC18" s="163"/>
    </row>
    <row r="19" spans="1:29" ht="25.5" customHeight="1">
      <c r="A19" s="181">
        <v>2</v>
      </c>
      <c r="B19" s="185"/>
      <c r="C19" s="185"/>
      <c r="D19" s="335"/>
      <c r="E19" s="190"/>
      <c r="F19" s="190"/>
      <c r="G19" s="335"/>
      <c r="H19" s="715">
        <f>'エントリー登録用紙（様式9）'!H16</f>
        <v>0</v>
      </c>
      <c r="I19" s="716"/>
      <c r="J19" s="716"/>
      <c r="K19" s="716"/>
      <c r="L19" s="717"/>
      <c r="M19" s="718">
        <f>'エントリー登録用紙（様式9）'!M16</f>
        <v>0</v>
      </c>
      <c r="N19" s="719"/>
      <c r="O19" s="720"/>
      <c r="P19" s="721">
        <f>'エントリー登録用紙（様式9）'!P16</f>
        <v>0</v>
      </c>
      <c r="Q19" s="721"/>
      <c r="R19" s="722">
        <f>'エントリー登録用紙（様式9）'!R16</f>
        <v>0</v>
      </c>
      <c r="S19" s="723"/>
      <c r="T19" s="165"/>
      <c r="U19" s="165"/>
      <c r="AB19" s="163"/>
      <c r="AC19" s="163"/>
    </row>
    <row r="20" spans="1:29" ht="25.5" customHeight="1">
      <c r="A20" s="182">
        <v>3</v>
      </c>
      <c r="B20" s="185"/>
      <c r="C20" s="185"/>
      <c r="D20" s="335"/>
      <c r="E20" s="190"/>
      <c r="F20" s="190"/>
      <c r="G20" s="335"/>
      <c r="H20" s="715">
        <f>'エントリー登録用紙（様式9）'!H17</f>
        <v>0</v>
      </c>
      <c r="I20" s="716"/>
      <c r="J20" s="716"/>
      <c r="K20" s="716"/>
      <c r="L20" s="717"/>
      <c r="M20" s="718">
        <f>'エントリー登録用紙（様式9）'!M17</f>
        <v>0</v>
      </c>
      <c r="N20" s="719"/>
      <c r="O20" s="720"/>
      <c r="P20" s="721">
        <f>'エントリー登録用紙（様式9）'!P17</f>
        <v>0</v>
      </c>
      <c r="Q20" s="721"/>
      <c r="R20" s="722">
        <f>'エントリー登録用紙（様式9）'!R17</f>
        <v>0</v>
      </c>
      <c r="S20" s="723"/>
      <c r="T20" s="165"/>
      <c r="U20" s="165"/>
      <c r="AB20" s="163"/>
      <c r="AC20" s="163"/>
    </row>
    <row r="21" spans="1:29" ht="25.5" customHeight="1">
      <c r="A21" s="181">
        <v>4</v>
      </c>
      <c r="B21" s="185"/>
      <c r="C21" s="185"/>
      <c r="D21" s="335"/>
      <c r="E21" s="190"/>
      <c r="F21" s="190"/>
      <c r="G21" s="335"/>
      <c r="H21" s="715">
        <f>'エントリー登録用紙（様式9）'!H18</f>
        <v>0</v>
      </c>
      <c r="I21" s="716"/>
      <c r="J21" s="716"/>
      <c r="K21" s="716"/>
      <c r="L21" s="717"/>
      <c r="M21" s="718">
        <f>'エントリー登録用紙（様式9）'!M18</f>
        <v>0</v>
      </c>
      <c r="N21" s="719"/>
      <c r="O21" s="720"/>
      <c r="P21" s="721">
        <f>'エントリー登録用紙（様式9）'!P18</f>
        <v>0</v>
      </c>
      <c r="Q21" s="721"/>
      <c r="R21" s="722">
        <f>'エントリー登録用紙（様式9）'!R18</f>
        <v>0</v>
      </c>
      <c r="S21" s="723"/>
      <c r="T21" s="165"/>
      <c r="U21" s="166"/>
      <c r="V21" s="166"/>
      <c r="W21" s="166"/>
      <c r="X21" s="166"/>
      <c r="Y21" s="166"/>
      <c r="AB21" s="163"/>
      <c r="AC21" s="163"/>
    </row>
    <row r="22" spans="1:29" ht="25.5" customHeight="1">
      <c r="A22" s="182">
        <v>5</v>
      </c>
      <c r="B22" s="185"/>
      <c r="C22" s="185"/>
      <c r="D22" s="335"/>
      <c r="E22" s="190"/>
      <c r="F22" s="190"/>
      <c r="G22" s="335"/>
      <c r="H22" s="715">
        <f>'エントリー登録用紙（様式9）'!H19</f>
        <v>0</v>
      </c>
      <c r="I22" s="716"/>
      <c r="J22" s="716"/>
      <c r="K22" s="716"/>
      <c r="L22" s="717"/>
      <c r="M22" s="718">
        <f>'エントリー登録用紙（様式9）'!M19</f>
        <v>0</v>
      </c>
      <c r="N22" s="719"/>
      <c r="O22" s="720"/>
      <c r="P22" s="721">
        <f>'エントリー登録用紙（様式9）'!P19</f>
        <v>0</v>
      </c>
      <c r="Q22" s="721"/>
      <c r="R22" s="722">
        <f>'エントリー登録用紙（様式9）'!R19</f>
        <v>0</v>
      </c>
      <c r="S22" s="723"/>
      <c r="T22" s="165"/>
      <c r="U22" s="165"/>
      <c r="AB22" s="163"/>
      <c r="AC22" s="163"/>
    </row>
    <row r="23" spans="1:29" ht="25.5" customHeight="1">
      <c r="A23" s="181">
        <v>6</v>
      </c>
      <c r="B23" s="185"/>
      <c r="C23" s="185"/>
      <c r="D23" s="335"/>
      <c r="E23" s="190"/>
      <c r="F23" s="190"/>
      <c r="G23" s="335"/>
      <c r="H23" s="715">
        <f>'エントリー登録用紙（様式9）'!H20</f>
        <v>0</v>
      </c>
      <c r="I23" s="716"/>
      <c r="J23" s="716"/>
      <c r="K23" s="716"/>
      <c r="L23" s="717"/>
      <c r="M23" s="718">
        <f>'エントリー登録用紙（様式9）'!M20</f>
        <v>0</v>
      </c>
      <c r="N23" s="719"/>
      <c r="O23" s="720"/>
      <c r="P23" s="721">
        <f>'エントリー登録用紙（様式9）'!P20</f>
        <v>0</v>
      </c>
      <c r="Q23" s="721"/>
      <c r="R23" s="722">
        <f>'エントリー登録用紙（様式9）'!R20</f>
        <v>0</v>
      </c>
      <c r="S23" s="723"/>
      <c r="T23" s="165"/>
      <c r="U23" s="165"/>
      <c r="AB23" s="163"/>
      <c r="AC23" s="163"/>
    </row>
    <row r="24" spans="1:29" ht="25.5" customHeight="1">
      <c r="A24" s="182">
        <v>7</v>
      </c>
      <c r="B24" s="185"/>
      <c r="C24" s="185"/>
      <c r="D24" s="335"/>
      <c r="E24" s="190"/>
      <c r="F24" s="190"/>
      <c r="G24" s="335"/>
      <c r="H24" s="715">
        <f>'エントリー登録用紙（様式9）'!H21</f>
        <v>0</v>
      </c>
      <c r="I24" s="716"/>
      <c r="J24" s="716"/>
      <c r="K24" s="716"/>
      <c r="L24" s="717"/>
      <c r="M24" s="718">
        <f>'エントリー登録用紙（様式9）'!M21</f>
        <v>0</v>
      </c>
      <c r="N24" s="719"/>
      <c r="O24" s="720"/>
      <c r="P24" s="721">
        <f>'エントリー登録用紙（様式9）'!P21</f>
        <v>0</v>
      </c>
      <c r="Q24" s="721"/>
      <c r="R24" s="722">
        <f>'エントリー登録用紙（様式9）'!R21</f>
        <v>0</v>
      </c>
      <c r="S24" s="723"/>
      <c r="T24" s="165"/>
      <c r="U24" s="165"/>
      <c r="AB24" s="163"/>
      <c r="AC24" s="163"/>
    </row>
    <row r="25" spans="1:29" ht="25.5" customHeight="1">
      <c r="A25" s="181">
        <v>8</v>
      </c>
      <c r="B25" s="185"/>
      <c r="C25" s="185"/>
      <c r="D25" s="335"/>
      <c r="E25" s="190"/>
      <c r="F25" s="190"/>
      <c r="G25" s="335"/>
      <c r="H25" s="715">
        <f>'エントリー登録用紙（様式9）'!H22</f>
        <v>0</v>
      </c>
      <c r="I25" s="716"/>
      <c r="J25" s="716"/>
      <c r="K25" s="716"/>
      <c r="L25" s="717"/>
      <c r="M25" s="718">
        <f>'エントリー登録用紙（様式9）'!M22</f>
        <v>0</v>
      </c>
      <c r="N25" s="719"/>
      <c r="O25" s="720"/>
      <c r="P25" s="721">
        <f>'エントリー登録用紙（様式9）'!P22</f>
        <v>0</v>
      </c>
      <c r="Q25" s="721"/>
      <c r="R25" s="722">
        <f>'エントリー登録用紙（様式9）'!R22</f>
        <v>0</v>
      </c>
      <c r="S25" s="723"/>
      <c r="T25" s="165"/>
      <c r="U25" s="165"/>
      <c r="AB25" s="163"/>
      <c r="AC25" s="163"/>
    </row>
    <row r="26" spans="1:29" ht="25.5" customHeight="1">
      <c r="A26" s="182">
        <v>9</v>
      </c>
      <c r="B26" s="185"/>
      <c r="C26" s="185"/>
      <c r="D26" s="335"/>
      <c r="E26" s="190"/>
      <c r="F26" s="190"/>
      <c r="G26" s="335"/>
      <c r="H26" s="715">
        <f>'エントリー登録用紙（様式9）'!H23</f>
        <v>0</v>
      </c>
      <c r="I26" s="716"/>
      <c r="J26" s="716"/>
      <c r="K26" s="716"/>
      <c r="L26" s="717"/>
      <c r="M26" s="718">
        <f>'エントリー登録用紙（様式9）'!M23</f>
        <v>0</v>
      </c>
      <c r="N26" s="719"/>
      <c r="O26" s="720"/>
      <c r="P26" s="721">
        <f>'エントリー登録用紙（様式9）'!P23</f>
        <v>0</v>
      </c>
      <c r="Q26" s="721"/>
      <c r="R26" s="722">
        <f>'エントリー登録用紙（様式9）'!R23</f>
        <v>0</v>
      </c>
      <c r="S26" s="723"/>
      <c r="T26" s="165"/>
      <c r="U26" s="165"/>
      <c r="AB26" s="163"/>
      <c r="AC26" s="163"/>
    </row>
    <row r="27" spans="1:29" ht="25.5" customHeight="1">
      <c r="A27" s="181">
        <v>10</v>
      </c>
      <c r="B27" s="185"/>
      <c r="C27" s="185"/>
      <c r="D27" s="335"/>
      <c r="E27" s="190"/>
      <c r="F27" s="190"/>
      <c r="G27" s="335"/>
      <c r="H27" s="715">
        <f>'エントリー登録用紙（様式9）'!H24</f>
        <v>0</v>
      </c>
      <c r="I27" s="716"/>
      <c r="J27" s="716"/>
      <c r="K27" s="716"/>
      <c r="L27" s="717"/>
      <c r="M27" s="718">
        <f>'エントリー登録用紙（様式9）'!M24</f>
        <v>0</v>
      </c>
      <c r="N27" s="719"/>
      <c r="O27" s="720"/>
      <c r="P27" s="721">
        <f>'エントリー登録用紙（様式9）'!P24</f>
        <v>0</v>
      </c>
      <c r="Q27" s="721"/>
      <c r="R27" s="722">
        <f>'エントリー登録用紙（様式9）'!R24</f>
        <v>0</v>
      </c>
      <c r="S27" s="723"/>
      <c r="T27" s="165"/>
      <c r="U27" s="165"/>
      <c r="AB27" s="163"/>
      <c r="AC27" s="163"/>
    </row>
    <row r="28" spans="1:29" ht="25.5" customHeight="1">
      <c r="A28" s="182">
        <v>11</v>
      </c>
      <c r="B28" s="185"/>
      <c r="C28" s="185"/>
      <c r="D28" s="335"/>
      <c r="E28" s="190"/>
      <c r="F28" s="190"/>
      <c r="G28" s="335"/>
      <c r="H28" s="715">
        <f>'エントリー登録用紙（様式9）'!H25</f>
        <v>0</v>
      </c>
      <c r="I28" s="716"/>
      <c r="J28" s="716"/>
      <c r="K28" s="716"/>
      <c r="L28" s="717"/>
      <c r="M28" s="718">
        <f>'エントリー登録用紙（様式9）'!M25</f>
        <v>0</v>
      </c>
      <c r="N28" s="719"/>
      <c r="O28" s="720"/>
      <c r="P28" s="721">
        <f>'エントリー登録用紙（様式9）'!P25</f>
        <v>0</v>
      </c>
      <c r="Q28" s="721"/>
      <c r="R28" s="722">
        <f>'エントリー登録用紙（様式9）'!R25</f>
        <v>0</v>
      </c>
      <c r="S28" s="723"/>
      <c r="T28" s="165"/>
      <c r="U28" s="165"/>
      <c r="AB28" s="163"/>
      <c r="AC28" s="163"/>
    </row>
    <row r="29" spans="1:29" ht="25.5" customHeight="1">
      <c r="A29" s="181">
        <v>12</v>
      </c>
      <c r="B29" s="185"/>
      <c r="C29" s="185"/>
      <c r="D29" s="335"/>
      <c r="E29" s="190"/>
      <c r="F29" s="190"/>
      <c r="G29" s="335"/>
      <c r="H29" s="715">
        <f>'エントリー登録用紙（様式9）'!H26</f>
        <v>0</v>
      </c>
      <c r="I29" s="716"/>
      <c r="J29" s="716"/>
      <c r="K29" s="716"/>
      <c r="L29" s="717"/>
      <c r="M29" s="718">
        <f>'エントリー登録用紙（様式9）'!M26</f>
        <v>0</v>
      </c>
      <c r="N29" s="719"/>
      <c r="O29" s="720"/>
      <c r="P29" s="721">
        <f>'エントリー登録用紙（様式9）'!P26</f>
        <v>0</v>
      </c>
      <c r="Q29" s="721"/>
      <c r="R29" s="722">
        <f>'エントリー登録用紙（様式9）'!R26</f>
        <v>0</v>
      </c>
      <c r="S29" s="723"/>
      <c r="T29" s="165"/>
      <c r="U29" s="165"/>
      <c r="AB29" s="163"/>
      <c r="AC29" s="163"/>
    </row>
    <row r="30" spans="1:29" ht="25.5" customHeight="1">
      <c r="A30" s="182">
        <v>13</v>
      </c>
      <c r="B30" s="185"/>
      <c r="C30" s="185"/>
      <c r="D30" s="335"/>
      <c r="E30" s="190"/>
      <c r="F30" s="190"/>
      <c r="G30" s="335"/>
      <c r="H30" s="715">
        <f>'エントリー登録用紙（様式9）'!H27</f>
        <v>0</v>
      </c>
      <c r="I30" s="716"/>
      <c r="J30" s="716"/>
      <c r="K30" s="716"/>
      <c r="L30" s="717"/>
      <c r="M30" s="718">
        <f>'エントリー登録用紙（様式9）'!M27</f>
        <v>0</v>
      </c>
      <c r="N30" s="719"/>
      <c r="O30" s="720"/>
      <c r="P30" s="721">
        <f>'エントリー登録用紙（様式9）'!P27</f>
        <v>0</v>
      </c>
      <c r="Q30" s="721"/>
      <c r="R30" s="722">
        <f>'エントリー登録用紙（様式9）'!R27</f>
        <v>0</v>
      </c>
      <c r="S30" s="723"/>
      <c r="T30" s="165"/>
      <c r="U30" s="165"/>
      <c r="AB30" s="163"/>
      <c r="AC30" s="163"/>
    </row>
    <row r="31" spans="1:29" ht="25.5" customHeight="1">
      <c r="A31" s="181">
        <v>14</v>
      </c>
      <c r="B31" s="185"/>
      <c r="C31" s="185"/>
      <c r="D31" s="335"/>
      <c r="E31" s="190"/>
      <c r="F31" s="190"/>
      <c r="G31" s="335"/>
      <c r="H31" s="715">
        <f>'エントリー登録用紙（様式9）'!H28</f>
        <v>0</v>
      </c>
      <c r="I31" s="716"/>
      <c r="J31" s="716"/>
      <c r="K31" s="716"/>
      <c r="L31" s="717"/>
      <c r="M31" s="718">
        <f>'エントリー登録用紙（様式9）'!M28</f>
        <v>0</v>
      </c>
      <c r="N31" s="719"/>
      <c r="O31" s="720"/>
      <c r="P31" s="721">
        <f>'エントリー登録用紙（様式9）'!P28</f>
        <v>0</v>
      </c>
      <c r="Q31" s="721"/>
      <c r="R31" s="722">
        <f>'エントリー登録用紙（様式9）'!R28</f>
        <v>0</v>
      </c>
      <c r="S31" s="723"/>
      <c r="T31" s="165"/>
      <c r="U31" s="165"/>
      <c r="Y31" s="724"/>
      <c r="Z31" s="724"/>
      <c r="AB31" s="163"/>
      <c r="AC31" s="163"/>
    </row>
    <row r="32" spans="1:29" ht="25.5" customHeight="1">
      <c r="A32" s="182">
        <v>15</v>
      </c>
      <c r="B32" s="185"/>
      <c r="C32" s="185"/>
      <c r="D32" s="335"/>
      <c r="E32" s="190"/>
      <c r="F32" s="190"/>
      <c r="G32" s="335"/>
      <c r="H32" s="715">
        <f>'エントリー登録用紙（様式9）'!H29</f>
        <v>0</v>
      </c>
      <c r="I32" s="716"/>
      <c r="J32" s="716"/>
      <c r="K32" s="716"/>
      <c r="L32" s="717"/>
      <c r="M32" s="718">
        <f>'エントリー登録用紙（様式9）'!M29</f>
        <v>0</v>
      </c>
      <c r="N32" s="719"/>
      <c r="O32" s="720"/>
      <c r="P32" s="725">
        <f>'エントリー登録用紙（様式9）'!P29</f>
        <v>0</v>
      </c>
      <c r="Q32" s="726"/>
      <c r="R32" s="727">
        <f>'エントリー登録用紙（様式9）'!R29</f>
        <v>0</v>
      </c>
      <c r="S32" s="728"/>
      <c r="T32" s="165"/>
      <c r="U32" s="165"/>
      <c r="AB32" s="163"/>
      <c r="AC32" s="163"/>
    </row>
    <row r="33" spans="1:29" ht="25.5" customHeight="1">
      <c r="A33" s="181">
        <v>16</v>
      </c>
      <c r="B33" s="185"/>
      <c r="C33" s="185"/>
      <c r="D33" s="335"/>
      <c r="E33" s="190"/>
      <c r="F33" s="190"/>
      <c r="G33" s="335"/>
      <c r="H33" s="715">
        <f>'エントリー登録用紙（様式9）'!H30</f>
        <v>0</v>
      </c>
      <c r="I33" s="716"/>
      <c r="J33" s="716"/>
      <c r="K33" s="716"/>
      <c r="L33" s="717"/>
      <c r="M33" s="718">
        <f>'エントリー登録用紙（様式9）'!M30</f>
        <v>0</v>
      </c>
      <c r="N33" s="719"/>
      <c r="O33" s="720"/>
      <c r="P33" s="721">
        <f>'エントリー登録用紙（様式9）'!P30</f>
        <v>0</v>
      </c>
      <c r="Q33" s="721"/>
      <c r="R33" s="722">
        <f>'エントリー登録用紙（様式9）'!R30</f>
        <v>0</v>
      </c>
      <c r="S33" s="723"/>
      <c r="T33" s="165"/>
      <c r="U33" s="165"/>
      <c r="AB33" s="163"/>
      <c r="AC33" s="163"/>
    </row>
    <row r="34" spans="1:29" ht="25.5" customHeight="1">
      <c r="A34" s="182">
        <v>17</v>
      </c>
      <c r="B34" s="185"/>
      <c r="C34" s="185"/>
      <c r="D34" s="335"/>
      <c r="E34" s="190"/>
      <c r="F34" s="190"/>
      <c r="G34" s="335"/>
      <c r="H34" s="715">
        <f>'エントリー登録用紙（様式9）'!H31</f>
        <v>0</v>
      </c>
      <c r="I34" s="716"/>
      <c r="J34" s="716"/>
      <c r="K34" s="716"/>
      <c r="L34" s="717"/>
      <c r="M34" s="718">
        <f>'エントリー登録用紙（様式9）'!M31</f>
        <v>0</v>
      </c>
      <c r="N34" s="719"/>
      <c r="O34" s="720"/>
      <c r="P34" s="721">
        <f>'エントリー登録用紙（様式9）'!P31</f>
        <v>0</v>
      </c>
      <c r="Q34" s="721"/>
      <c r="R34" s="722">
        <f>'エントリー登録用紙（様式9）'!R31</f>
        <v>0</v>
      </c>
      <c r="S34" s="723"/>
      <c r="T34" s="165"/>
      <c r="U34" s="165"/>
      <c r="AB34" s="163"/>
      <c r="AC34" s="163"/>
    </row>
    <row r="35" spans="1:29" ht="25.5" customHeight="1">
      <c r="A35" s="181">
        <v>18</v>
      </c>
      <c r="B35" s="185"/>
      <c r="C35" s="185"/>
      <c r="D35" s="335"/>
      <c r="E35" s="190"/>
      <c r="F35" s="190"/>
      <c r="G35" s="335"/>
      <c r="H35" s="715">
        <f>'エントリー登録用紙（様式9）'!H32</f>
        <v>0</v>
      </c>
      <c r="I35" s="716"/>
      <c r="J35" s="716"/>
      <c r="K35" s="716"/>
      <c r="L35" s="717"/>
      <c r="M35" s="718">
        <f>'エントリー登録用紙（様式9）'!M32</f>
        <v>0</v>
      </c>
      <c r="N35" s="719"/>
      <c r="O35" s="720"/>
      <c r="P35" s="721">
        <f>'エントリー登録用紙（様式9）'!P32</f>
        <v>0</v>
      </c>
      <c r="Q35" s="721"/>
      <c r="R35" s="722">
        <f>'エントリー登録用紙（様式9）'!R32</f>
        <v>0</v>
      </c>
      <c r="S35" s="723"/>
      <c r="T35" s="165"/>
      <c r="U35" s="165"/>
      <c r="AB35" s="163"/>
      <c r="AC35" s="163"/>
    </row>
    <row r="36" spans="1:29" ht="25.5" customHeight="1">
      <c r="A36" s="182">
        <v>19</v>
      </c>
      <c r="B36" s="185"/>
      <c r="C36" s="185"/>
      <c r="D36" s="335"/>
      <c r="E36" s="190"/>
      <c r="F36" s="190"/>
      <c r="G36" s="335"/>
      <c r="H36" s="715">
        <f>'エントリー登録用紙（様式9）'!H33</f>
        <v>0</v>
      </c>
      <c r="I36" s="716"/>
      <c r="J36" s="716"/>
      <c r="K36" s="716"/>
      <c r="L36" s="717"/>
      <c r="M36" s="718">
        <f>'エントリー登録用紙（様式9）'!M33</f>
        <v>0</v>
      </c>
      <c r="N36" s="719"/>
      <c r="O36" s="720"/>
      <c r="P36" s="721">
        <f>'エントリー登録用紙（様式9）'!P33</f>
        <v>0</v>
      </c>
      <c r="Q36" s="721"/>
      <c r="R36" s="722">
        <f>'エントリー登録用紙（様式9）'!R33</f>
        <v>0</v>
      </c>
      <c r="S36" s="723"/>
      <c r="T36" s="165"/>
      <c r="U36" s="165"/>
      <c r="AB36" s="163"/>
      <c r="AC36" s="163"/>
    </row>
    <row r="37" spans="1:29" ht="25.5" customHeight="1">
      <c r="A37" s="181">
        <v>20</v>
      </c>
      <c r="B37" s="185"/>
      <c r="C37" s="185"/>
      <c r="D37" s="335"/>
      <c r="E37" s="190"/>
      <c r="F37" s="190"/>
      <c r="G37" s="335"/>
      <c r="H37" s="715">
        <f>'エントリー登録用紙（様式9）'!H34</f>
        <v>0</v>
      </c>
      <c r="I37" s="716"/>
      <c r="J37" s="716"/>
      <c r="K37" s="716"/>
      <c r="L37" s="717"/>
      <c r="M37" s="718">
        <f>'エントリー登録用紙（様式9）'!M34</f>
        <v>0</v>
      </c>
      <c r="N37" s="719"/>
      <c r="O37" s="720"/>
      <c r="P37" s="721">
        <f>'エントリー登録用紙（様式9）'!P34</f>
        <v>0</v>
      </c>
      <c r="Q37" s="721"/>
      <c r="R37" s="722">
        <f>'エントリー登録用紙（様式9）'!R34</f>
        <v>0</v>
      </c>
      <c r="S37" s="723"/>
      <c r="T37" s="165"/>
      <c r="U37" s="165"/>
      <c r="AB37" s="163"/>
      <c r="AC37" s="163"/>
    </row>
    <row r="38" spans="1:29" ht="25.5" customHeight="1">
      <c r="A38" s="182">
        <v>21</v>
      </c>
      <c r="B38" s="185"/>
      <c r="C38" s="185"/>
      <c r="D38" s="335"/>
      <c r="E38" s="190"/>
      <c r="F38" s="190"/>
      <c r="G38" s="335"/>
      <c r="H38" s="715">
        <f>'エントリー登録用紙（様式9）'!H35</f>
        <v>0</v>
      </c>
      <c r="I38" s="716"/>
      <c r="J38" s="716"/>
      <c r="K38" s="716"/>
      <c r="L38" s="717"/>
      <c r="M38" s="718">
        <f>'エントリー登録用紙（様式9）'!M35</f>
        <v>0</v>
      </c>
      <c r="N38" s="719"/>
      <c r="O38" s="720"/>
      <c r="P38" s="721">
        <f>'エントリー登録用紙（様式9）'!P35</f>
        <v>0</v>
      </c>
      <c r="Q38" s="721"/>
      <c r="R38" s="722">
        <f>'エントリー登録用紙（様式9）'!R35</f>
        <v>0</v>
      </c>
      <c r="S38" s="723"/>
      <c r="T38" s="165"/>
      <c r="U38" s="165"/>
      <c r="AB38" s="163"/>
      <c r="AC38" s="163"/>
    </row>
    <row r="39" spans="1:29" ht="25.5" customHeight="1">
      <c r="A39" s="181">
        <v>22</v>
      </c>
      <c r="B39" s="185"/>
      <c r="C39" s="185"/>
      <c r="D39" s="335"/>
      <c r="E39" s="190"/>
      <c r="F39" s="190"/>
      <c r="G39" s="335"/>
      <c r="H39" s="715">
        <f>'エントリー登録用紙（様式9）'!H36</f>
        <v>0</v>
      </c>
      <c r="I39" s="716"/>
      <c r="J39" s="716"/>
      <c r="K39" s="716"/>
      <c r="L39" s="717"/>
      <c r="M39" s="718">
        <f>'エントリー登録用紙（様式9）'!M36</f>
        <v>0</v>
      </c>
      <c r="N39" s="719"/>
      <c r="O39" s="720"/>
      <c r="P39" s="721">
        <f>'エントリー登録用紙（様式9）'!P36</f>
        <v>0</v>
      </c>
      <c r="Q39" s="721"/>
      <c r="R39" s="722">
        <f>'エントリー登録用紙（様式9）'!R36</f>
        <v>0</v>
      </c>
      <c r="S39" s="723"/>
      <c r="T39" s="165"/>
      <c r="U39" s="165"/>
      <c r="AB39" s="163"/>
      <c r="AC39" s="163"/>
    </row>
    <row r="40" spans="1:29" ht="25.5" customHeight="1">
      <c r="A40" s="182">
        <v>23</v>
      </c>
      <c r="B40" s="185"/>
      <c r="C40" s="185"/>
      <c r="D40" s="335"/>
      <c r="E40" s="190"/>
      <c r="F40" s="190"/>
      <c r="G40" s="335"/>
      <c r="H40" s="715">
        <f>'エントリー登録用紙（様式9）'!H37</f>
        <v>0</v>
      </c>
      <c r="I40" s="716"/>
      <c r="J40" s="716"/>
      <c r="K40" s="716"/>
      <c r="L40" s="717"/>
      <c r="M40" s="718">
        <f>'エントリー登録用紙（様式9）'!M37</f>
        <v>0</v>
      </c>
      <c r="N40" s="719"/>
      <c r="O40" s="720"/>
      <c r="P40" s="721">
        <f>'エントリー登録用紙（様式9）'!P37</f>
        <v>0</v>
      </c>
      <c r="Q40" s="721"/>
      <c r="R40" s="722">
        <f>'エントリー登録用紙（様式9）'!R37</f>
        <v>0</v>
      </c>
      <c r="S40" s="723"/>
      <c r="T40" s="165"/>
      <c r="U40" s="165"/>
      <c r="AB40" s="163"/>
      <c r="AC40" s="163"/>
    </row>
    <row r="41" spans="1:29" ht="25.5" customHeight="1">
      <c r="A41" s="181">
        <v>24</v>
      </c>
      <c r="B41" s="185"/>
      <c r="C41" s="185"/>
      <c r="D41" s="335"/>
      <c r="E41" s="190"/>
      <c r="F41" s="190"/>
      <c r="G41" s="335"/>
      <c r="H41" s="715">
        <f>'エントリー登録用紙（様式9）'!H38</f>
        <v>0</v>
      </c>
      <c r="I41" s="716"/>
      <c r="J41" s="716"/>
      <c r="K41" s="716"/>
      <c r="L41" s="717"/>
      <c r="M41" s="718">
        <f>'エントリー登録用紙（様式9）'!M38</f>
        <v>0</v>
      </c>
      <c r="N41" s="719"/>
      <c r="O41" s="720"/>
      <c r="P41" s="721">
        <f>'エントリー登録用紙（様式9）'!P38</f>
        <v>0</v>
      </c>
      <c r="Q41" s="721"/>
      <c r="R41" s="722">
        <f>'エントリー登録用紙（様式9）'!R38</f>
        <v>0</v>
      </c>
      <c r="S41" s="723"/>
      <c r="T41" s="165"/>
      <c r="U41" s="165"/>
      <c r="AB41" s="163"/>
      <c r="AC41" s="163"/>
    </row>
    <row r="42" spans="1:29" ht="25.5" customHeight="1">
      <c r="A42" s="182">
        <v>25</v>
      </c>
      <c r="B42" s="185"/>
      <c r="C42" s="185"/>
      <c r="D42" s="189"/>
      <c r="E42" s="190"/>
      <c r="F42" s="190"/>
      <c r="G42" s="190"/>
      <c r="H42" s="715">
        <f>'エントリー登録用紙（様式9）'!H39</f>
        <v>0</v>
      </c>
      <c r="I42" s="716"/>
      <c r="J42" s="716"/>
      <c r="K42" s="716"/>
      <c r="L42" s="717"/>
      <c r="M42" s="718">
        <f>'エントリー登録用紙（様式9）'!M39</f>
        <v>0</v>
      </c>
      <c r="N42" s="719"/>
      <c r="O42" s="720"/>
      <c r="P42" s="729">
        <f>'エントリー登録用紙（様式9）'!P39</f>
        <v>0</v>
      </c>
      <c r="Q42" s="729"/>
      <c r="R42" s="722">
        <f>'エントリー登録用紙（様式9）'!R39</f>
        <v>0</v>
      </c>
      <c r="S42" s="723"/>
      <c r="T42" s="165"/>
      <c r="U42" s="165"/>
      <c r="AB42" s="163"/>
      <c r="AC42" s="163"/>
    </row>
    <row r="43" spans="1:15" ht="13.5" customHeight="1">
      <c r="A43" s="166"/>
      <c r="B43" s="166" t="s">
        <v>198</v>
      </c>
      <c r="C43" s="183" t="s">
        <v>335</v>
      </c>
      <c r="D43" s="183"/>
      <c r="I43" s="166"/>
      <c r="J43" s="166" t="s">
        <v>336</v>
      </c>
      <c r="K43" s="183" t="s">
        <v>337</v>
      </c>
      <c r="L43" s="166"/>
      <c r="M43" s="166"/>
      <c r="N43" s="166"/>
      <c r="O43" s="166"/>
    </row>
    <row r="44" spans="1:20" ht="13.5" customHeight="1">
      <c r="A44" s="166"/>
      <c r="B44" s="166"/>
      <c r="C44" s="184"/>
      <c r="D44" s="183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</row>
  </sheetData>
  <sheetProtection/>
  <mergeCells count="151">
    <mergeCell ref="I3:J3"/>
    <mergeCell ref="K3:N3"/>
    <mergeCell ref="O3:Q3"/>
    <mergeCell ref="R3:T3"/>
    <mergeCell ref="P18:Q18"/>
    <mergeCell ref="P16:Q17"/>
    <mergeCell ref="R16:S17"/>
    <mergeCell ref="R18:S18"/>
    <mergeCell ref="P11:P13"/>
    <mergeCell ref="O8:P8"/>
    <mergeCell ref="Q8:T8"/>
    <mergeCell ref="Q6:T6"/>
    <mergeCell ref="O7:P7"/>
    <mergeCell ref="H18:L18"/>
    <mergeCell ref="M18:O18"/>
    <mergeCell ref="O6:P6"/>
    <mergeCell ref="Q7:T7"/>
    <mergeCell ref="P41:Q41"/>
    <mergeCell ref="R41:S41"/>
    <mergeCell ref="H42:L42"/>
    <mergeCell ref="M42:O42"/>
    <mergeCell ref="P42:Q42"/>
    <mergeCell ref="R42:S42"/>
    <mergeCell ref="H41:L41"/>
    <mergeCell ref="M41:O41"/>
    <mergeCell ref="P39:Q39"/>
    <mergeCell ref="R39:S39"/>
    <mergeCell ref="H40:L40"/>
    <mergeCell ref="M40:O40"/>
    <mergeCell ref="P40:Q40"/>
    <mergeCell ref="R40:S40"/>
    <mergeCell ref="H39:L39"/>
    <mergeCell ref="M39:O39"/>
    <mergeCell ref="P37:Q37"/>
    <mergeCell ref="R37:S37"/>
    <mergeCell ref="H38:L38"/>
    <mergeCell ref="M38:O38"/>
    <mergeCell ref="P38:Q38"/>
    <mergeCell ref="R38:S38"/>
    <mergeCell ref="H37:L37"/>
    <mergeCell ref="M37:O37"/>
    <mergeCell ref="P35:Q35"/>
    <mergeCell ref="R35:S35"/>
    <mergeCell ref="H36:L36"/>
    <mergeCell ref="M36:O36"/>
    <mergeCell ref="P36:Q36"/>
    <mergeCell ref="R36:S36"/>
    <mergeCell ref="H35:L35"/>
    <mergeCell ref="M35:O35"/>
    <mergeCell ref="M33:O33"/>
    <mergeCell ref="P33:Q33"/>
    <mergeCell ref="R33:S33"/>
    <mergeCell ref="H34:L34"/>
    <mergeCell ref="M34:O34"/>
    <mergeCell ref="P34:Q34"/>
    <mergeCell ref="R34:S34"/>
    <mergeCell ref="H33:L33"/>
    <mergeCell ref="Y31:Z31"/>
    <mergeCell ref="H32:L32"/>
    <mergeCell ref="M32:O32"/>
    <mergeCell ref="P32:Q32"/>
    <mergeCell ref="R32:S32"/>
    <mergeCell ref="H31:L31"/>
    <mergeCell ref="M31:O31"/>
    <mergeCell ref="P31:Q31"/>
    <mergeCell ref="R31:S31"/>
    <mergeCell ref="H29:L29"/>
    <mergeCell ref="M29:O29"/>
    <mergeCell ref="P29:Q29"/>
    <mergeCell ref="R29:S29"/>
    <mergeCell ref="H30:L30"/>
    <mergeCell ref="M30:O30"/>
    <mergeCell ref="P30:Q30"/>
    <mergeCell ref="R30:S30"/>
    <mergeCell ref="H27:L27"/>
    <mergeCell ref="M27:O27"/>
    <mergeCell ref="P27:Q27"/>
    <mergeCell ref="R27:S27"/>
    <mergeCell ref="H28:L28"/>
    <mergeCell ref="M28:O28"/>
    <mergeCell ref="P28:Q28"/>
    <mergeCell ref="R28:S28"/>
    <mergeCell ref="H25:L25"/>
    <mergeCell ref="M25:O25"/>
    <mergeCell ref="P25:Q25"/>
    <mergeCell ref="R25:S25"/>
    <mergeCell ref="H26:L26"/>
    <mergeCell ref="M26:O26"/>
    <mergeCell ref="P26:Q26"/>
    <mergeCell ref="R26:S26"/>
    <mergeCell ref="H23:L23"/>
    <mergeCell ref="M23:O23"/>
    <mergeCell ref="P23:Q23"/>
    <mergeCell ref="R23:S23"/>
    <mergeCell ref="H24:L24"/>
    <mergeCell ref="M24:O24"/>
    <mergeCell ref="P24:Q24"/>
    <mergeCell ref="R24:S24"/>
    <mergeCell ref="H21:L21"/>
    <mergeCell ref="M21:O21"/>
    <mergeCell ref="P21:Q21"/>
    <mergeCell ref="R21:S21"/>
    <mergeCell ref="H22:L22"/>
    <mergeCell ref="M22:O22"/>
    <mergeCell ref="P22:Q22"/>
    <mergeCell ref="R22:S22"/>
    <mergeCell ref="H19:L19"/>
    <mergeCell ref="M19:O19"/>
    <mergeCell ref="P19:Q19"/>
    <mergeCell ref="R19:S19"/>
    <mergeCell ref="H20:L20"/>
    <mergeCell ref="M20:O20"/>
    <mergeCell ref="P20:Q20"/>
    <mergeCell ref="R20:S20"/>
    <mergeCell ref="F13:G13"/>
    <mergeCell ref="L13:M13"/>
    <mergeCell ref="N13:O13"/>
    <mergeCell ref="A16:A17"/>
    <mergeCell ref="B16:D16"/>
    <mergeCell ref="E16:G16"/>
    <mergeCell ref="H16:L17"/>
    <mergeCell ref="M16:O17"/>
    <mergeCell ref="C11:D11"/>
    <mergeCell ref="F11:G11"/>
    <mergeCell ref="I11:I13"/>
    <mergeCell ref="L11:M11"/>
    <mergeCell ref="N11:O11"/>
    <mergeCell ref="C12:D12"/>
    <mergeCell ref="F12:G12"/>
    <mergeCell ref="L12:M12"/>
    <mergeCell ref="N12:O12"/>
    <mergeCell ref="C13:D13"/>
    <mergeCell ref="A8:B8"/>
    <mergeCell ref="C8:H8"/>
    <mergeCell ref="I8:J8"/>
    <mergeCell ref="K8:N8"/>
    <mergeCell ref="K6:N6"/>
    <mergeCell ref="A7:B7"/>
    <mergeCell ref="C7:H7"/>
    <mergeCell ref="I7:J7"/>
    <mergeCell ref="K7:N7"/>
    <mergeCell ref="A1:T1"/>
    <mergeCell ref="A5:B5"/>
    <mergeCell ref="C5:H5"/>
    <mergeCell ref="I5:J5"/>
    <mergeCell ref="K5:T5"/>
    <mergeCell ref="A6:B6"/>
    <mergeCell ref="C6:H6"/>
    <mergeCell ref="I6:J6"/>
    <mergeCell ref="A3:B3"/>
    <mergeCell ref="C3:E3"/>
  </mergeCells>
  <dataValidations count="1">
    <dataValidation type="list" allowBlank="1" showInputMessage="1" showErrorMessage="1" sqref="C3:E3">
      <formula1>"Ｇ－ウインド,Ｇ－フォレスト,Ｇ－マウント,Ｐ－ウインド,Ｐ－フォレスト,Ｐ－マウント,Ｓ－ウインド,Ｓ－フォレスト,Ｓ－マウント"</formula1>
    </dataValidation>
  </dataValidations>
  <printOptions horizontalCentered="1"/>
  <pageMargins left="0.2755905511811024" right="0.2755905511811024" top="0.4724409448818898" bottom="0.15748031496062992" header="0.5118110236220472" footer="0.5118110236220472"/>
  <pageSetup horizontalDpi="600" verticalDpi="600" orientation="portrait" paperSize="9" scale="9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228"/>
  <sheetViews>
    <sheetView view="pageLayout" zoomScale="75" zoomScaleSheetLayoutView="71" zoomScalePageLayoutView="75" workbookViewId="0" topLeftCell="A1">
      <selection activeCell="H9" sqref="H9"/>
    </sheetView>
  </sheetViews>
  <sheetFormatPr defaultColWidth="9.140625" defaultRowHeight="15"/>
  <cols>
    <col min="1" max="2" width="3.8515625" style="0" customWidth="1"/>
    <col min="3" max="3" width="17.28125" style="3" customWidth="1"/>
    <col min="4" max="4" width="13.57421875" style="0" customWidth="1"/>
    <col min="6" max="6" width="26.421875" style="0" customWidth="1"/>
    <col min="7" max="9" width="14.7109375" style="0" customWidth="1"/>
    <col min="10" max="10" width="23.57421875" style="0" customWidth="1"/>
  </cols>
  <sheetData>
    <row r="1" spans="1:3" ht="19.5" customHeight="1" thickBot="1" thickTop="1">
      <c r="A1" s="364" t="s">
        <v>21</v>
      </c>
      <c r="B1" s="364"/>
      <c r="C1" s="266" t="s">
        <v>393</v>
      </c>
    </row>
    <row r="2" spans="1:10" ht="30.75" customHeight="1" thickBot="1" thickTop="1">
      <c r="A2" s="263"/>
      <c r="B2" s="264"/>
      <c r="C2" s="265" t="s">
        <v>0</v>
      </c>
      <c r="D2" s="24" t="s">
        <v>219</v>
      </c>
      <c r="E2" s="25" t="s">
        <v>22</v>
      </c>
      <c r="F2" s="26" t="s">
        <v>5</v>
      </c>
      <c r="G2" s="26" t="s">
        <v>6</v>
      </c>
      <c r="H2" s="26" t="s">
        <v>7</v>
      </c>
      <c r="I2" s="26" t="s">
        <v>8</v>
      </c>
      <c r="J2" s="246" t="s">
        <v>278</v>
      </c>
    </row>
    <row r="3" spans="1:10" ht="24.75" customHeight="1" thickTop="1">
      <c r="A3" s="260"/>
      <c r="B3" s="258"/>
      <c r="C3" s="361" t="s">
        <v>394</v>
      </c>
      <c r="D3" s="19"/>
      <c r="E3" s="20"/>
      <c r="F3" s="20"/>
      <c r="G3" s="20"/>
      <c r="H3" s="20"/>
      <c r="I3" s="20"/>
      <c r="J3" s="345"/>
    </row>
    <row r="4" spans="1:10" ht="24.75" customHeight="1" thickBot="1">
      <c r="A4" s="262"/>
      <c r="B4" s="259"/>
      <c r="C4" s="362"/>
      <c r="D4" s="23"/>
      <c r="E4" s="27"/>
      <c r="F4" s="27"/>
      <c r="G4" s="27"/>
      <c r="H4" s="27"/>
      <c r="I4" s="27"/>
      <c r="J4" s="27"/>
    </row>
    <row r="5" spans="1:10" ht="24.75" customHeight="1" thickTop="1">
      <c r="A5" s="261"/>
      <c r="B5" s="258"/>
      <c r="C5" s="361" t="s">
        <v>395</v>
      </c>
      <c r="D5" s="19"/>
      <c r="E5" s="20"/>
      <c r="F5" s="20"/>
      <c r="G5" s="20"/>
      <c r="H5" s="20"/>
      <c r="I5" s="20"/>
      <c r="J5" s="345"/>
    </row>
    <row r="6" spans="1:10" ht="24.75" customHeight="1" thickBot="1">
      <c r="A6" s="262"/>
      <c r="B6" s="259"/>
      <c r="C6" s="362"/>
      <c r="D6" s="23"/>
      <c r="E6" s="27"/>
      <c r="F6" s="27"/>
      <c r="G6" s="27"/>
      <c r="H6" s="27"/>
      <c r="I6" s="27"/>
      <c r="J6" s="27"/>
    </row>
    <row r="7" spans="1:10" ht="24.75" customHeight="1" thickTop="1">
      <c r="A7" s="260"/>
      <c r="B7" s="258"/>
      <c r="C7" s="361" t="s">
        <v>396</v>
      </c>
      <c r="D7" s="19"/>
      <c r="E7" s="20"/>
      <c r="F7" s="20"/>
      <c r="G7" s="20"/>
      <c r="H7" s="20"/>
      <c r="I7" s="20"/>
      <c r="J7" s="345"/>
    </row>
    <row r="8" spans="1:10" ht="24.75" customHeight="1" thickBot="1">
      <c r="A8" s="262"/>
      <c r="B8" s="259"/>
      <c r="C8" s="362"/>
      <c r="D8" s="23"/>
      <c r="E8" s="27"/>
      <c r="F8" s="27"/>
      <c r="G8" s="27"/>
      <c r="H8" s="27"/>
      <c r="I8" s="27"/>
      <c r="J8" s="27"/>
    </row>
    <row r="9" spans="1:10" ht="24.75" customHeight="1" thickTop="1">
      <c r="A9" s="261"/>
      <c r="B9" s="258"/>
      <c r="C9" s="361" t="s">
        <v>397</v>
      </c>
      <c r="D9" s="19"/>
      <c r="E9" s="20"/>
      <c r="F9" s="20"/>
      <c r="G9" s="20"/>
      <c r="H9" s="20"/>
      <c r="I9" s="20"/>
      <c r="J9" s="345"/>
    </row>
    <row r="10" spans="1:10" ht="24.75" customHeight="1" thickBot="1">
      <c r="A10" s="262"/>
      <c r="B10" s="259"/>
      <c r="C10" s="362"/>
      <c r="D10" s="23"/>
      <c r="E10" s="27"/>
      <c r="F10" s="27"/>
      <c r="G10" s="27"/>
      <c r="H10" s="27"/>
      <c r="I10" s="27"/>
      <c r="J10" s="27"/>
    </row>
    <row r="11" spans="1:10" ht="24.75" customHeight="1" thickTop="1">
      <c r="A11" s="261"/>
      <c r="B11" s="258"/>
      <c r="C11" s="361" t="s">
        <v>398</v>
      </c>
      <c r="D11" s="19"/>
      <c r="E11" s="20"/>
      <c r="F11" s="20"/>
      <c r="G11" s="20"/>
      <c r="H11" s="20"/>
      <c r="I11" s="20"/>
      <c r="J11" s="345"/>
    </row>
    <row r="12" spans="1:10" ht="24.75" customHeight="1" thickBot="1">
      <c r="A12" s="262"/>
      <c r="B12" s="259"/>
      <c r="C12" s="362"/>
      <c r="D12" s="23"/>
      <c r="E12" s="27"/>
      <c r="F12" s="27"/>
      <c r="G12" s="27"/>
      <c r="H12" s="27"/>
      <c r="I12" s="27"/>
      <c r="J12" s="27"/>
    </row>
    <row r="13" spans="1:10" ht="24.75" customHeight="1" thickTop="1">
      <c r="A13" s="260"/>
      <c r="B13" s="258"/>
      <c r="C13" s="361" t="s">
        <v>399</v>
      </c>
      <c r="D13" s="19"/>
      <c r="E13" s="20"/>
      <c r="F13" s="20"/>
      <c r="G13" s="20"/>
      <c r="H13" s="20"/>
      <c r="I13" s="20"/>
      <c r="J13" s="345"/>
    </row>
    <row r="14" spans="1:10" ht="24.75" customHeight="1" thickBot="1">
      <c r="A14" s="262"/>
      <c r="B14" s="259"/>
      <c r="C14" s="362"/>
      <c r="D14" s="23"/>
      <c r="E14" s="27"/>
      <c r="F14" s="27"/>
      <c r="G14" s="27"/>
      <c r="H14" s="27"/>
      <c r="I14" s="27"/>
      <c r="J14" s="27"/>
    </row>
    <row r="15" spans="1:10" ht="24.75" customHeight="1" thickTop="1">
      <c r="A15" s="261"/>
      <c r="B15" s="258"/>
      <c r="C15" s="361" t="s">
        <v>400</v>
      </c>
      <c r="D15" s="19"/>
      <c r="E15" s="20"/>
      <c r="F15" s="20"/>
      <c r="G15" s="20"/>
      <c r="H15" s="20"/>
      <c r="I15" s="369"/>
      <c r="J15" s="370"/>
    </row>
    <row r="16" spans="1:10" ht="24.75" customHeight="1" thickBot="1">
      <c r="A16" s="262"/>
      <c r="B16" s="259"/>
      <c r="C16" s="362"/>
      <c r="D16" s="23"/>
      <c r="E16" s="27"/>
      <c r="F16" s="27"/>
      <c r="G16" s="27"/>
      <c r="H16" s="27"/>
      <c r="I16" s="27"/>
      <c r="J16" s="27"/>
    </row>
    <row r="17" spans="1:10" ht="24.75" customHeight="1" thickTop="1">
      <c r="A17" s="261"/>
      <c r="B17" s="258"/>
      <c r="C17" s="361" t="s">
        <v>401</v>
      </c>
      <c r="D17" s="19"/>
      <c r="E17" s="20"/>
      <c r="F17" s="20"/>
      <c r="G17" s="20"/>
      <c r="H17" s="20"/>
      <c r="I17" s="20"/>
      <c r="J17" s="345"/>
    </row>
    <row r="18" spans="1:10" ht="24.75" customHeight="1" thickBot="1">
      <c r="A18" s="262"/>
      <c r="B18" s="259"/>
      <c r="C18" s="362"/>
      <c r="D18" s="23"/>
      <c r="E18" s="27"/>
      <c r="F18" s="27"/>
      <c r="G18" s="27"/>
      <c r="H18" s="27"/>
      <c r="I18" s="27"/>
      <c r="J18" s="27"/>
    </row>
    <row r="19" spans="1:10" ht="24.75" customHeight="1" thickTop="1">
      <c r="A19" s="261"/>
      <c r="B19" s="258"/>
      <c r="C19" s="361" t="s">
        <v>402</v>
      </c>
      <c r="D19" s="19"/>
      <c r="E19" s="20"/>
      <c r="F19" s="20"/>
      <c r="G19" s="20"/>
      <c r="H19" s="20"/>
      <c r="I19" s="20"/>
      <c r="J19" s="20"/>
    </row>
    <row r="20" spans="1:10" ht="24.75" customHeight="1" thickBot="1">
      <c r="A20" s="262"/>
      <c r="B20" s="259"/>
      <c r="C20" s="362"/>
      <c r="D20" s="23"/>
      <c r="E20" s="27"/>
      <c r="F20" s="27"/>
      <c r="G20" s="27"/>
      <c r="H20" s="27"/>
      <c r="I20" s="27"/>
      <c r="J20" s="27"/>
    </row>
    <row r="21" spans="1:10" ht="24.75" customHeight="1" thickTop="1">
      <c r="A21" s="260"/>
      <c r="B21" s="258"/>
      <c r="C21" s="357"/>
      <c r="D21" s="19"/>
      <c r="E21" s="20"/>
      <c r="F21" s="20"/>
      <c r="G21" s="20"/>
      <c r="H21" s="20"/>
      <c r="I21" s="20"/>
      <c r="J21" s="20"/>
    </row>
    <row r="22" spans="1:10" ht="24.75" customHeight="1" thickBot="1">
      <c r="A22" s="262"/>
      <c r="B22" s="259"/>
      <c r="C22" s="358"/>
      <c r="D22" s="23"/>
      <c r="E22" s="28"/>
      <c r="F22" s="27"/>
      <c r="G22" s="27"/>
      <c r="H22" s="27"/>
      <c r="I22" s="27"/>
      <c r="J22" s="27"/>
    </row>
    <row r="23" spans="1:3" ht="20.25" customHeight="1" thickBot="1" thickTop="1">
      <c r="A23" s="364" t="s">
        <v>21</v>
      </c>
      <c r="B23" s="364"/>
      <c r="C23" s="266" t="s">
        <v>403</v>
      </c>
    </row>
    <row r="24" spans="1:10" ht="30.75" customHeight="1" thickBot="1" thickTop="1">
      <c r="A24" s="263"/>
      <c r="B24" s="264"/>
      <c r="C24" s="265" t="s">
        <v>0</v>
      </c>
      <c r="D24" s="24" t="s">
        <v>219</v>
      </c>
      <c r="E24" s="25" t="s">
        <v>22</v>
      </c>
      <c r="F24" s="26" t="s">
        <v>5</v>
      </c>
      <c r="G24" s="26" t="s">
        <v>6</v>
      </c>
      <c r="H24" s="26" t="s">
        <v>7</v>
      </c>
      <c r="I24" s="26" t="s">
        <v>8</v>
      </c>
      <c r="J24" s="246" t="s">
        <v>278</v>
      </c>
    </row>
    <row r="25" spans="1:10" ht="24.75" customHeight="1" thickTop="1">
      <c r="A25" s="260"/>
      <c r="B25" s="258"/>
      <c r="C25" s="361" t="s">
        <v>404</v>
      </c>
      <c r="D25" s="19"/>
      <c r="E25" s="20"/>
      <c r="F25" s="20"/>
      <c r="G25" s="20"/>
      <c r="H25" s="20"/>
      <c r="I25" s="20"/>
      <c r="J25" s="20"/>
    </row>
    <row r="26" spans="1:10" ht="24.75" customHeight="1" thickBot="1">
      <c r="A26" s="262"/>
      <c r="B26" s="259"/>
      <c r="C26" s="362"/>
      <c r="D26" s="23"/>
      <c r="E26" s="27"/>
      <c r="F26" s="27"/>
      <c r="G26" s="27"/>
      <c r="H26" s="27"/>
      <c r="I26" s="27"/>
      <c r="J26" s="27"/>
    </row>
    <row r="27" spans="1:10" ht="24.75" customHeight="1" thickTop="1">
      <c r="A27" s="261"/>
      <c r="B27" s="258"/>
      <c r="C27" s="361" t="s">
        <v>405</v>
      </c>
      <c r="D27" s="19"/>
      <c r="E27" s="20"/>
      <c r="F27" s="20"/>
      <c r="G27" s="20"/>
      <c r="H27" s="20"/>
      <c r="I27" s="20"/>
      <c r="J27" s="20"/>
    </row>
    <row r="28" spans="1:10" ht="24.75" customHeight="1" thickBot="1">
      <c r="A28" s="262"/>
      <c r="B28" s="259"/>
      <c r="C28" s="362"/>
      <c r="D28" s="23"/>
      <c r="E28" s="27"/>
      <c r="F28" s="27"/>
      <c r="G28" s="27"/>
      <c r="H28" s="27"/>
      <c r="I28" s="27"/>
      <c r="J28" s="27"/>
    </row>
    <row r="29" spans="1:10" ht="24.75" customHeight="1" thickTop="1">
      <c r="A29" s="260"/>
      <c r="B29" s="258"/>
      <c r="C29" s="361" t="s">
        <v>406</v>
      </c>
      <c r="D29" s="19"/>
      <c r="E29" s="20"/>
      <c r="F29" s="20"/>
      <c r="G29" s="20"/>
      <c r="H29" s="20"/>
      <c r="I29" s="20"/>
      <c r="J29" s="20"/>
    </row>
    <row r="30" spans="1:10" ht="24.75" customHeight="1" thickBot="1">
      <c r="A30" s="262"/>
      <c r="B30" s="259"/>
      <c r="C30" s="362"/>
      <c r="D30" s="23"/>
      <c r="E30" s="27"/>
      <c r="F30" s="27"/>
      <c r="G30" s="27"/>
      <c r="H30" s="27"/>
      <c r="I30" s="27"/>
      <c r="J30" s="27"/>
    </row>
    <row r="31" spans="1:10" ht="24.75" customHeight="1" thickTop="1">
      <c r="A31" s="261"/>
      <c r="B31" s="258"/>
      <c r="C31" s="361" t="s">
        <v>407</v>
      </c>
      <c r="D31" s="19"/>
      <c r="E31" s="20"/>
      <c r="F31" s="20"/>
      <c r="G31" s="20"/>
      <c r="H31" s="20"/>
      <c r="I31" s="20"/>
      <c r="J31" s="20"/>
    </row>
    <row r="32" spans="1:10" ht="24.75" customHeight="1" thickBot="1">
      <c r="A32" s="262"/>
      <c r="B32" s="259"/>
      <c r="C32" s="362"/>
      <c r="D32" s="23"/>
      <c r="E32" s="27"/>
      <c r="F32" s="27"/>
      <c r="G32" s="27"/>
      <c r="H32" s="27"/>
      <c r="I32" s="27"/>
      <c r="J32" s="27"/>
    </row>
    <row r="33" spans="1:10" ht="24.75" customHeight="1" thickTop="1">
      <c r="A33" s="261"/>
      <c r="B33" s="258"/>
      <c r="C33" s="361" t="s">
        <v>408</v>
      </c>
      <c r="D33" s="19"/>
      <c r="E33" s="20"/>
      <c r="F33" s="20"/>
      <c r="G33" s="20"/>
      <c r="H33" s="20"/>
      <c r="I33" s="20"/>
      <c r="J33" s="20"/>
    </row>
    <row r="34" spans="1:10" ht="24.75" customHeight="1" thickBot="1">
      <c r="A34" s="262"/>
      <c r="B34" s="259"/>
      <c r="C34" s="362"/>
      <c r="D34" s="23"/>
      <c r="E34" s="27"/>
      <c r="F34" s="27"/>
      <c r="G34" s="27"/>
      <c r="H34" s="27"/>
      <c r="I34" s="27"/>
      <c r="J34" s="27"/>
    </row>
    <row r="35" spans="1:10" ht="24.75" customHeight="1" thickTop="1">
      <c r="A35" s="260"/>
      <c r="B35" s="258"/>
      <c r="C35" s="361" t="s">
        <v>409</v>
      </c>
      <c r="D35" s="19"/>
      <c r="E35" s="20"/>
      <c r="F35" s="20"/>
      <c r="G35" s="20"/>
      <c r="H35" s="20"/>
      <c r="I35" s="20"/>
      <c r="J35" s="20"/>
    </row>
    <row r="36" spans="1:10" ht="24.75" customHeight="1" thickBot="1">
      <c r="A36" s="262"/>
      <c r="B36" s="259"/>
      <c r="C36" s="362"/>
      <c r="D36" s="23"/>
      <c r="E36" s="27"/>
      <c r="F36" s="27"/>
      <c r="G36" s="27"/>
      <c r="H36" s="27"/>
      <c r="I36" s="27"/>
      <c r="J36" s="27"/>
    </row>
    <row r="37" spans="1:10" ht="24.75" customHeight="1" thickTop="1">
      <c r="A37" s="261"/>
      <c r="B37" s="258"/>
      <c r="C37" s="361" t="s">
        <v>410</v>
      </c>
      <c r="D37" s="19"/>
      <c r="E37" s="20"/>
      <c r="F37" s="20"/>
      <c r="G37" s="20"/>
      <c r="H37" s="20"/>
      <c r="I37" s="20"/>
      <c r="J37" s="20"/>
    </row>
    <row r="38" spans="1:10" ht="24.75" customHeight="1" thickBot="1">
      <c r="A38" s="262"/>
      <c r="B38" s="259"/>
      <c r="C38" s="362"/>
      <c r="D38" s="23"/>
      <c r="E38" s="27"/>
      <c r="F38" s="27"/>
      <c r="G38" s="27"/>
      <c r="H38" s="27"/>
      <c r="I38" s="27"/>
      <c r="J38" s="27"/>
    </row>
    <row r="39" spans="1:10" ht="24.75" customHeight="1" thickTop="1">
      <c r="A39" s="261"/>
      <c r="B39" s="258"/>
      <c r="C39" s="361" t="s">
        <v>411</v>
      </c>
      <c r="D39" s="19"/>
      <c r="E39" s="20"/>
      <c r="F39" s="20"/>
      <c r="G39" s="20"/>
      <c r="H39" s="20"/>
      <c r="I39" s="20"/>
      <c r="J39" s="20"/>
    </row>
    <row r="40" spans="1:10" ht="24.75" customHeight="1" thickBot="1">
      <c r="A40" s="262"/>
      <c r="B40" s="259"/>
      <c r="C40" s="362"/>
      <c r="D40" s="23"/>
      <c r="E40" s="27"/>
      <c r="F40" s="27"/>
      <c r="G40" s="27"/>
      <c r="H40" s="27"/>
      <c r="I40" s="27"/>
      <c r="J40" s="27"/>
    </row>
    <row r="41" spans="1:10" ht="24.75" customHeight="1" thickTop="1">
      <c r="A41" s="261"/>
      <c r="B41" s="258"/>
      <c r="C41" s="361" t="s">
        <v>412</v>
      </c>
      <c r="D41" s="19"/>
      <c r="E41" s="20"/>
      <c r="F41" s="20"/>
      <c r="G41" s="20"/>
      <c r="H41" s="20"/>
      <c r="I41" s="20"/>
      <c r="J41" s="20"/>
    </row>
    <row r="42" spans="1:10" ht="24.75" customHeight="1" thickBot="1">
      <c r="A42" s="262"/>
      <c r="B42" s="259"/>
      <c r="C42" s="362"/>
      <c r="D42" s="23"/>
      <c r="E42" s="27"/>
      <c r="F42" s="27"/>
      <c r="G42" s="27"/>
      <c r="H42" s="27"/>
      <c r="I42" s="27"/>
      <c r="J42" s="27"/>
    </row>
    <row r="43" spans="1:10" ht="24.75" customHeight="1" thickTop="1">
      <c r="A43" s="260"/>
      <c r="B43" s="258"/>
      <c r="C43" s="357"/>
      <c r="D43" s="19"/>
      <c r="E43" s="20"/>
      <c r="F43" s="20"/>
      <c r="G43" s="20"/>
      <c r="H43" s="20"/>
      <c r="I43" s="20"/>
      <c r="J43" s="20"/>
    </row>
    <row r="44" spans="1:10" ht="24.75" customHeight="1" thickBot="1">
      <c r="A44" s="262"/>
      <c r="B44" s="259"/>
      <c r="C44" s="358"/>
      <c r="D44" s="23"/>
      <c r="E44" s="28"/>
      <c r="F44" s="27"/>
      <c r="G44" s="27"/>
      <c r="H44" s="27"/>
      <c r="I44" s="27"/>
      <c r="J44" s="27"/>
    </row>
    <row r="45" spans="1:3" ht="19.5" customHeight="1" thickBot="1" thickTop="1">
      <c r="A45" s="363" t="s">
        <v>21</v>
      </c>
      <c r="B45" s="363"/>
      <c r="C45" s="266" t="s">
        <v>413</v>
      </c>
    </row>
    <row r="46" spans="1:10" ht="30.75" customHeight="1" thickBot="1" thickTop="1">
      <c r="A46" s="263"/>
      <c r="B46" s="264"/>
      <c r="C46" s="265" t="s">
        <v>0</v>
      </c>
      <c r="D46" s="24" t="s">
        <v>219</v>
      </c>
      <c r="E46" s="25" t="s">
        <v>22</v>
      </c>
      <c r="F46" s="26" t="s">
        <v>5</v>
      </c>
      <c r="G46" s="26" t="s">
        <v>6</v>
      </c>
      <c r="H46" s="26" t="s">
        <v>7</v>
      </c>
      <c r="I46" s="26" t="s">
        <v>8</v>
      </c>
      <c r="J46" s="246" t="s">
        <v>278</v>
      </c>
    </row>
    <row r="47" spans="1:10" ht="24.75" customHeight="1" thickTop="1">
      <c r="A47" s="260"/>
      <c r="B47" s="258"/>
      <c r="C47" s="361" t="s">
        <v>414</v>
      </c>
      <c r="D47" s="19"/>
      <c r="E47" s="20"/>
      <c r="F47" s="20"/>
      <c r="G47" s="20"/>
      <c r="H47" s="20"/>
      <c r="I47" s="20"/>
      <c r="J47" s="20"/>
    </row>
    <row r="48" spans="1:10" ht="24.75" customHeight="1" thickBot="1">
      <c r="A48" s="262"/>
      <c r="B48" s="259"/>
      <c r="C48" s="362"/>
      <c r="D48" s="23"/>
      <c r="E48" s="27"/>
      <c r="F48" s="27"/>
      <c r="G48" s="27"/>
      <c r="H48" s="27"/>
      <c r="I48" s="27"/>
      <c r="J48" s="27"/>
    </row>
    <row r="49" spans="1:10" ht="24.75" customHeight="1" thickTop="1">
      <c r="A49" s="261"/>
      <c r="B49" s="258"/>
      <c r="C49" s="361" t="s">
        <v>415</v>
      </c>
      <c r="D49" s="19"/>
      <c r="E49" s="20"/>
      <c r="F49" s="20"/>
      <c r="G49" s="20"/>
      <c r="H49" s="20"/>
      <c r="I49" s="20"/>
      <c r="J49" s="20"/>
    </row>
    <row r="50" spans="1:10" ht="24.75" customHeight="1" thickBot="1">
      <c r="A50" s="262"/>
      <c r="B50" s="259"/>
      <c r="C50" s="362"/>
      <c r="D50" s="23"/>
      <c r="E50" s="27"/>
      <c r="F50" s="27"/>
      <c r="G50" s="27"/>
      <c r="H50" s="27"/>
      <c r="I50" s="27"/>
      <c r="J50" s="27"/>
    </row>
    <row r="51" spans="1:10" ht="24.75" customHeight="1" thickTop="1">
      <c r="A51" s="260"/>
      <c r="B51" s="258"/>
      <c r="C51" s="361" t="s">
        <v>416</v>
      </c>
      <c r="D51" s="19"/>
      <c r="E51" s="20"/>
      <c r="F51" s="20"/>
      <c r="G51" s="20"/>
      <c r="H51" s="20"/>
      <c r="I51" s="20"/>
      <c r="J51" s="20"/>
    </row>
    <row r="52" spans="1:10" ht="24.75" customHeight="1" thickBot="1">
      <c r="A52" s="262"/>
      <c r="B52" s="259"/>
      <c r="C52" s="362"/>
      <c r="D52" s="23"/>
      <c r="E52" s="27"/>
      <c r="F52" s="27"/>
      <c r="G52" s="27"/>
      <c r="H52" s="27"/>
      <c r="I52" s="27"/>
      <c r="J52" s="27"/>
    </row>
    <row r="53" spans="1:10" ht="24.75" customHeight="1" thickTop="1">
      <c r="A53" s="261"/>
      <c r="B53" s="258"/>
      <c r="C53" s="361" t="s">
        <v>417</v>
      </c>
      <c r="D53" s="19"/>
      <c r="E53" s="20"/>
      <c r="F53" s="20"/>
      <c r="G53" s="20"/>
      <c r="H53" s="20"/>
      <c r="I53" s="20"/>
      <c r="J53" s="20"/>
    </row>
    <row r="54" spans="1:10" ht="24.75" customHeight="1" thickBot="1">
      <c r="A54" s="262"/>
      <c r="B54" s="259"/>
      <c r="C54" s="362"/>
      <c r="D54" s="23"/>
      <c r="E54" s="27"/>
      <c r="F54" s="27"/>
      <c r="G54" s="27"/>
      <c r="H54" s="27"/>
      <c r="I54" s="27"/>
      <c r="J54" s="27"/>
    </row>
    <row r="55" spans="1:10" ht="24.75" customHeight="1" thickTop="1">
      <c r="A55" s="261"/>
      <c r="B55" s="258"/>
      <c r="C55" s="361" t="s">
        <v>418</v>
      </c>
      <c r="D55" s="19"/>
      <c r="E55" s="20"/>
      <c r="F55" s="20"/>
      <c r="G55" s="20"/>
      <c r="H55" s="20"/>
      <c r="I55" s="20"/>
      <c r="J55" s="20"/>
    </row>
    <row r="56" spans="1:10" ht="24.75" customHeight="1" thickBot="1">
      <c r="A56" s="262"/>
      <c r="B56" s="259"/>
      <c r="C56" s="362"/>
      <c r="D56" s="23"/>
      <c r="E56" s="27"/>
      <c r="F56" s="27"/>
      <c r="G56" s="27"/>
      <c r="H56" s="27"/>
      <c r="I56" s="27"/>
      <c r="J56" s="27"/>
    </row>
    <row r="57" spans="1:10" ht="24.75" customHeight="1" thickTop="1">
      <c r="A57" s="260"/>
      <c r="B57" s="258"/>
      <c r="C57" s="361" t="s">
        <v>419</v>
      </c>
      <c r="D57" s="19"/>
      <c r="E57" s="20"/>
      <c r="F57" s="20"/>
      <c r="G57" s="20"/>
      <c r="H57" s="20"/>
      <c r="I57" s="20"/>
      <c r="J57" s="20"/>
    </row>
    <row r="58" spans="1:10" ht="24.75" customHeight="1" thickBot="1">
      <c r="A58" s="262"/>
      <c r="B58" s="259"/>
      <c r="C58" s="362"/>
      <c r="D58" s="23"/>
      <c r="E58" s="27"/>
      <c r="F58" s="27"/>
      <c r="G58" s="27"/>
      <c r="H58" s="27"/>
      <c r="I58" s="27"/>
      <c r="J58" s="27"/>
    </row>
    <row r="59" spans="1:10" ht="24.75" customHeight="1" thickTop="1">
      <c r="A59" s="261"/>
      <c r="B59" s="258"/>
      <c r="C59" s="361" t="s">
        <v>420</v>
      </c>
      <c r="D59" s="19"/>
      <c r="E59" s="20"/>
      <c r="F59" s="20"/>
      <c r="G59" s="20"/>
      <c r="H59" s="20"/>
      <c r="I59" s="20"/>
      <c r="J59" s="20"/>
    </row>
    <row r="60" spans="1:10" ht="24.75" customHeight="1" thickBot="1">
      <c r="A60" s="262"/>
      <c r="B60" s="259"/>
      <c r="C60" s="362"/>
      <c r="D60" s="23"/>
      <c r="E60" s="27"/>
      <c r="F60" s="27"/>
      <c r="G60" s="27"/>
      <c r="H60" s="27"/>
      <c r="I60" s="27"/>
      <c r="J60" s="27"/>
    </row>
    <row r="61" spans="1:10" ht="24.75" customHeight="1" thickTop="1">
      <c r="A61" s="261"/>
      <c r="B61" s="258"/>
      <c r="C61" s="361" t="s">
        <v>421</v>
      </c>
      <c r="D61" s="19"/>
      <c r="E61" s="20"/>
      <c r="F61" s="20"/>
      <c r="G61" s="20"/>
      <c r="H61" s="20"/>
      <c r="I61" s="20"/>
      <c r="J61" s="20"/>
    </row>
    <row r="62" spans="1:10" ht="24.75" customHeight="1" thickBot="1">
      <c r="A62" s="262"/>
      <c r="B62" s="259"/>
      <c r="C62" s="362"/>
      <c r="D62" s="23"/>
      <c r="E62" s="27"/>
      <c r="F62" s="27"/>
      <c r="G62" s="27"/>
      <c r="H62" s="27"/>
      <c r="I62" s="27"/>
      <c r="J62" s="27"/>
    </row>
    <row r="63" spans="1:10" ht="24.75" customHeight="1" thickTop="1">
      <c r="A63" s="261"/>
      <c r="B63" s="258"/>
      <c r="C63" s="361" t="s">
        <v>422</v>
      </c>
      <c r="D63" s="19"/>
      <c r="E63" s="20"/>
      <c r="F63" s="20"/>
      <c r="G63" s="20"/>
      <c r="H63" s="20"/>
      <c r="I63" s="20"/>
      <c r="J63" s="20"/>
    </row>
    <row r="64" spans="1:10" ht="24.75" customHeight="1" thickBot="1">
      <c r="A64" s="262"/>
      <c r="B64" s="259"/>
      <c r="C64" s="362"/>
      <c r="D64" s="23"/>
      <c r="E64" s="27"/>
      <c r="F64" s="27"/>
      <c r="G64" s="27"/>
      <c r="H64" s="27"/>
      <c r="I64" s="27"/>
      <c r="J64" s="27"/>
    </row>
    <row r="65" spans="1:10" ht="24.75" customHeight="1" thickTop="1">
      <c r="A65" s="260"/>
      <c r="B65" s="258"/>
      <c r="C65" s="357"/>
      <c r="D65" s="19"/>
      <c r="E65" s="20"/>
      <c r="F65" s="20"/>
      <c r="G65" s="20"/>
      <c r="H65" s="20"/>
      <c r="I65" s="20"/>
      <c r="J65" s="20"/>
    </row>
    <row r="66" spans="1:10" ht="24.75" customHeight="1" thickBot="1">
      <c r="A66" s="262"/>
      <c r="B66" s="259"/>
      <c r="C66" s="358"/>
      <c r="D66" s="23"/>
      <c r="E66" s="28"/>
      <c r="F66" s="27"/>
      <c r="G66" s="27"/>
      <c r="H66" s="27"/>
      <c r="I66" s="27"/>
      <c r="J66" s="27"/>
    </row>
    <row r="67" spans="1:3" ht="19.5" customHeight="1" thickBot="1" thickTop="1">
      <c r="A67" s="363" t="s">
        <v>21</v>
      </c>
      <c r="B67" s="363"/>
      <c r="C67" s="266" t="s">
        <v>423</v>
      </c>
    </row>
    <row r="68" spans="1:10" ht="30.75" customHeight="1" thickBot="1" thickTop="1">
      <c r="A68" s="263"/>
      <c r="B68" s="264"/>
      <c r="C68" s="265" t="s">
        <v>0</v>
      </c>
      <c r="D68" s="24" t="s">
        <v>219</v>
      </c>
      <c r="E68" s="25" t="s">
        <v>22</v>
      </c>
      <c r="F68" s="26" t="s">
        <v>5</v>
      </c>
      <c r="G68" s="26" t="s">
        <v>6</v>
      </c>
      <c r="H68" s="26" t="s">
        <v>7</v>
      </c>
      <c r="I68" s="26" t="s">
        <v>8</v>
      </c>
      <c r="J68" s="246" t="s">
        <v>278</v>
      </c>
    </row>
    <row r="69" spans="1:13" ht="24.75" customHeight="1" thickTop="1">
      <c r="A69" s="260"/>
      <c r="B69" s="258"/>
      <c r="C69" s="357" t="s">
        <v>363</v>
      </c>
      <c r="D69" s="19"/>
      <c r="E69" s="20"/>
      <c r="F69" s="20"/>
      <c r="G69" s="20"/>
      <c r="H69" s="20"/>
      <c r="I69" s="20"/>
      <c r="J69" s="20"/>
      <c r="M69" s="8"/>
    </row>
    <row r="70" spans="1:13" ht="24.75" customHeight="1" thickBot="1">
      <c r="A70" s="262"/>
      <c r="B70" s="259"/>
      <c r="C70" s="358"/>
      <c r="D70" s="23"/>
      <c r="E70" s="27"/>
      <c r="F70" s="27"/>
      <c r="G70" s="27"/>
      <c r="H70" s="27"/>
      <c r="I70" s="27"/>
      <c r="J70" s="27"/>
      <c r="M70" s="8"/>
    </row>
    <row r="71" spans="1:13" ht="24.75" customHeight="1" thickTop="1">
      <c r="A71" s="261"/>
      <c r="B71" s="258"/>
      <c r="C71" s="357" t="s">
        <v>424</v>
      </c>
      <c r="D71" s="19"/>
      <c r="E71" s="20"/>
      <c r="F71" s="20"/>
      <c r="G71" s="20"/>
      <c r="H71" s="20"/>
      <c r="I71" s="20"/>
      <c r="J71" s="20"/>
      <c r="M71" s="8"/>
    </row>
    <row r="72" spans="1:13" ht="24.75" customHeight="1" thickBot="1">
      <c r="A72" s="262"/>
      <c r="B72" s="259"/>
      <c r="C72" s="358"/>
      <c r="D72" s="23"/>
      <c r="E72" s="27"/>
      <c r="F72" s="27"/>
      <c r="G72" s="27"/>
      <c r="H72" s="27"/>
      <c r="I72" s="27"/>
      <c r="J72" s="27"/>
      <c r="M72" s="8"/>
    </row>
    <row r="73" spans="1:13" ht="24.75" customHeight="1" thickTop="1">
      <c r="A73" s="260"/>
      <c r="B73" s="258"/>
      <c r="C73" s="357" t="s">
        <v>425</v>
      </c>
      <c r="D73" s="19"/>
      <c r="E73" s="20"/>
      <c r="F73" s="20"/>
      <c r="G73" s="20"/>
      <c r="H73" s="20"/>
      <c r="I73" s="20"/>
      <c r="J73" s="20"/>
      <c r="M73" s="8"/>
    </row>
    <row r="74" spans="1:13" ht="24.75" customHeight="1" thickBot="1">
      <c r="A74" s="262"/>
      <c r="B74" s="259"/>
      <c r="C74" s="358"/>
      <c r="D74" s="23"/>
      <c r="E74" s="27"/>
      <c r="F74" s="27"/>
      <c r="G74" s="27"/>
      <c r="H74" s="27"/>
      <c r="I74" s="27"/>
      <c r="J74" s="27"/>
      <c r="M74" s="8"/>
    </row>
    <row r="75" spans="1:13" ht="24.75" customHeight="1" thickTop="1">
      <c r="A75" s="261"/>
      <c r="B75" s="258"/>
      <c r="C75" s="357" t="s">
        <v>426</v>
      </c>
      <c r="D75" s="19"/>
      <c r="E75" s="20"/>
      <c r="F75" s="20"/>
      <c r="G75" s="20"/>
      <c r="H75" s="20"/>
      <c r="I75" s="20"/>
      <c r="J75" s="20"/>
      <c r="M75" s="8"/>
    </row>
    <row r="76" spans="1:13" ht="24.75" customHeight="1" thickBot="1">
      <c r="A76" s="262"/>
      <c r="B76" s="259"/>
      <c r="C76" s="358"/>
      <c r="D76" s="23"/>
      <c r="E76" s="27"/>
      <c r="F76" s="27"/>
      <c r="G76" s="27"/>
      <c r="H76" s="27"/>
      <c r="I76" s="27"/>
      <c r="J76" s="27"/>
      <c r="M76" s="8"/>
    </row>
    <row r="77" spans="1:10" ht="24.75" customHeight="1" thickTop="1">
      <c r="A77" s="261"/>
      <c r="B77" s="258"/>
      <c r="C77" s="357" t="s">
        <v>427</v>
      </c>
      <c r="D77" s="19"/>
      <c r="E77" s="20"/>
      <c r="F77" s="20"/>
      <c r="G77" s="20"/>
      <c r="H77" s="20"/>
      <c r="I77" s="20"/>
      <c r="J77" s="20"/>
    </row>
    <row r="78" spans="1:10" ht="24.75" customHeight="1" thickBot="1">
      <c r="A78" s="262"/>
      <c r="B78" s="259"/>
      <c r="C78" s="358"/>
      <c r="D78" s="23"/>
      <c r="E78" s="27"/>
      <c r="F78" s="27"/>
      <c r="G78" s="27"/>
      <c r="H78" s="27"/>
      <c r="I78" s="27"/>
      <c r="J78" s="27"/>
    </row>
    <row r="79" spans="1:10" ht="24.75" customHeight="1" thickTop="1">
      <c r="A79" s="260"/>
      <c r="B79" s="258"/>
      <c r="C79" s="357" t="s">
        <v>428</v>
      </c>
      <c r="D79" s="19"/>
      <c r="E79" s="20"/>
      <c r="F79" s="20"/>
      <c r="G79" s="20"/>
      <c r="H79" s="20"/>
      <c r="I79" s="20"/>
      <c r="J79" s="20"/>
    </row>
    <row r="80" spans="1:10" ht="24.75" customHeight="1" thickBot="1">
      <c r="A80" s="262"/>
      <c r="B80" s="259"/>
      <c r="C80" s="358"/>
      <c r="D80" s="23"/>
      <c r="E80" s="27"/>
      <c r="F80" s="27"/>
      <c r="G80" s="27"/>
      <c r="H80" s="27"/>
      <c r="I80" s="27"/>
      <c r="J80" s="27"/>
    </row>
    <row r="81" spans="1:10" ht="24.75" customHeight="1" thickTop="1">
      <c r="A81" s="261"/>
      <c r="B81" s="258"/>
      <c r="C81" s="357" t="s">
        <v>429</v>
      </c>
      <c r="D81" s="19"/>
      <c r="E81" s="20"/>
      <c r="F81" s="20"/>
      <c r="G81" s="20"/>
      <c r="H81" s="20"/>
      <c r="I81" s="20"/>
      <c r="J81" s="20"/>
    </row>
    <row r="82" spans="1:10" ht="24.75" customHeight="1" thickBot="1">
      <c r="A82" s="262"/>
      <c r="B82" s="259"/>
      <c r="C82" s="358"/>
      <c r="D82" s="23"/>
      <c r="E82" s="27"/>
      <c r="F82" s="27"/>
      <c r="G82" s="27"/>
      <c r="H82" s="27"/>
      <c r="I82" s="27"/>
      <c r="J82" s="27"/>
    </row>
    <row r="83" spans="1:10" ht="24.75" customHeight="1" thickTop="1">
      <c r="A83" s="261"/>
      <c r="B83" s="258"/>
      <c r="C83" s="357" t="s">
        <v>430</v>
      </c>
      <c r="D83" s="19"/>
      <c r="E83" s="20"/>
      <c r="F83" s="20"/>
      <c r="G83" s="20"/>
      <c r="H83" s="20"/>
      <c r="I83" s="20"/>
      <c r="J83" s="20"/>
    </row>
    <row r="84" spans="1:10" ht="24.75" customHeight="1" thickBot="1">
      <c r="A84" s="262"/>
      <c r="B84" s="259"/>
      <c r="C84" s="358"/>
      <c r="D84" s="23"/>
      <c r="E84" s="27"/>
      <c r="F84" s="27"/>
      <c r="G84" s="27"/>
      <c r="H84" s="27"/>
      <c r="I84" s="27"/>
      <c r="J84" s="27"/>
    </row>
    <row r="85" spans="1:10" ht="24.75" customHeight="1" thickTop="1">
      <c r="A85" s="261"/>
      <c r="B85" s="258"/>
      <c r="C85" s="357" t="s">
        <v>431</v>
      </c>
      <c r="D85" s="19"/>
      <c r="E85" s="20"/>
      <c r="F85" s="20"/>
      <c r="G85" s="20"/>
      <c r="H85" s="20"/>
      <c r="I85" s="20"/>
      <c r="J85" s="20"/>
    </row>
    <row r="86" spans="1:10" ht="24.75" customHeight="1" thickBot="1">
      <c r="A86" s="262"/>
      <c r="B86" s="259"/>
      <c r="C86" s="358"/>
      <c r="D86" s="23"/>
      <c r="E86" s="27"/>
      <c r="F86" s="27"/>
      <c r="G86" s="27"/>
      <c r="H86" s="27"/>
      <c r="I86" s="27"/>
      <c r="J86" s="27"/>
    </row>
    <row r="87" spans="1:10" ht="24.75" customHeight="1" thickTop="1">
      <c r="A87" s="260"/>
      <c r="B87" s="258"/>
      <c r="C87" s="357"/>
      <c r="D87" s="19"/>
      <c r="E87" s="20"/>
      <c r="F87" s="20"/>
      <c r="G87" s="20"/>
      <c r="H87" s="20"/>
      <c r="I87" s="20"/>
      <c r="J87" s="20"/>
    </row>
    <row r="88" spans="1:10" ht="24.75" customHeight="1" thickBot="1">
      <c r="A88" s="262"/>
      <c r="B88" s="259"/>
      <c r="C88" s="358"/>
      <c r="D88" s="23"/>
      <c r="E88" s="28"/>
      <c r="F88" s="27"/>
      <c r="G88" s="27"/>
      <c r="H88" s="27"/>
      <c r="I88" s="27"/>
      <c r="J88" s="27"/>
    </row>
    <row r="89" spans="1:3" ht="19.5" customHeight="1" thickBot="1" thickTop="1">
      <c r="A89" s="363" t="s">
        <v>21</v>
      </c>
      <c r="B89" s="363"/>
      <c r="C89" s="266" t="s">
        <v>432</v>
      </c>
    </row>
    <row r="90" spans="1:10" ht="30.75" customHeight="1" thickBot="1" thickTop="1">
      <c r="A90" s="263"/>
      <c r="B90" s="264"/>
      <c r="C90" s="349" t="s">
        <v>0</v>
      </c>
      <c r="D90" s="24" t="s">
        <v>219</v>
      </c>
      <c r="E90" s="25" t="s">
        <v>22</v>
      </c>
      <c r="F90" s="26" t="s">
        <v>5</v>
      </c>
      <c r="G90" s="26" t="s">
        <v>6</v>
      </c>
      <c r="H90" s="26" t="s">
        <v>7</v>
      </c>
      <c r="I90" s="26" t="s">
        <v>8</v>
      </c>
      <c r="J90" s="246" t="s">
        <v>278</v>
      </c>
    </row>
    <row r="91" spans="1:14" ht="24.75" customHeight="1" thickTop="1">
      <c r="A91" s="260"/>
      <c r="B91" s="258"/>
      <c r="C91" s="361" t="s">
        <v>433</v>
      </c>
      <c r="D91" s="19"/>
      <c r="E91" s="20"/>
      <c r="F91" s="20"/>
      <c r="G91" s="20"/>
      <c r="H91" s="20"/>
      <c r="I91" s="20"/>
      <c r="J91" s="20"/>
      <c r="N91" s="8"/>
    </row>
    <row r="92" spans="1:14" ht="24.75" customHeight="1" thickBot="1">
      <c r="A92" s="262"/>
      <c r="B92" s="259"/>
      <c r="C92" s="362"/>
      <c r="D92" s="23"/>
      <c r="E92" s="27"/>
      <c r="F92" s="27"/>
      <c r="G92" s="27"/>
      <c r="H92" s="27"/>
      <c r="I92" s="27"/>
      <c r="J92" s="27"/>
      <c r="N92" s="8"/>
    </row>
    <row r="93" spans="1:14" ht="24.75" customHeight="1" thickTop="1">
      <c r="A93" s="261"/>
      <c r="B93" s="258"/>
      <c r="C93" s="361" t="s">
        <v>434</v>
      </c>
      <c r="D93" s="19"/>
      <c r="E93" s="20"/>
      <c r="F93" s="20"/>
      <c r="G93" s="20"/>
      <c r="H93" s="20"/>
      <c r="I93" s="20"/>
      <c r="J93" s="20"/>
      <c r="N93" s="8"/>
    </row>
    <row r="94" spans="1:14" ht="24.75" customHeight="1" thickBot="1">
      <c r="A94" s="262"/>
      <c r="B94" s="259"/>
      <c r="C94" s="362"/>
      <c r="D94" s="23"/>
      <c r="E94" s="27"/>
      <c r="F94" s="27"/>
      <c r="G94" s="27"/>
      <c r="H94" s="27"/>
      <c r="I94" s="27"/>
      <c r="J94" s="27"/>
      <c r="N94" s="8"/>
    </row>
    <row r="95" spans="1:14" ht="24.75" customHeight="1" thickTop="1">
      <c r="A95" s="260"/>
      <c r="B95" s="258"/>
      <c r="C95" s="361" t="s">
        <v>435</v>
      </c>
      <c r="D95" s="19"/>
      <c r="E95" s="20"/>
      <c r="F95" s="20"/>
      <c r="G95" s="20"/>
      <c r="H95" s="20"/>
      <c r="I95" s="20"/>
      <c r="J95" s="20"/>
      <c r="N95" s="8"/>
    </row>
    <row r="96" spans="1:14" ht="24.75" customHeight="1" thickBot="1">
      <c r="A96" s="262"/>
      <c r="B96" s="259"/>
      <c r="C96" s="362"/>
      <c r="D96" s="23"/>
      <c r="E96" s="27"/>
      <c r="F96" s="27"/>
      <c r="G96" s="27"/>
      <c r="H96" s="27"/>
      <c r="I96" s="27"/>
      <c r="J96" s="27"/>
      <c r="N96" s="8"/>
    </row>
    <row r="97" spans="1:14" ht="24.75" customHeight="1" thickTop="1">
      <c r="A97" s="261"/>
      <c r="B97" s="258"/>
      <c r="C97" s="361" t="s">
        <v>436</v>
      </c>
      <c r="D97" s="19"/>
      <c r="E97" s="20"/>
      <c r="F97" s="20"/>
      <c r="G97" s="20"/>
      <c r="H97" s="20"/>
      <c r="I97" s="20"/>
      <c r="J97" s="20"/>
      <c r="N97" s="8"/>
    </row>
    <row r="98" spans="1:14" ht="24.75" customHeight="1" thickBot="1">
      <c r="A98" s="262"/>
      <c r="B98" s="259"/>
      <c r="C98" s="362"/>
      <c r="D98" s="23"/>
      <c r="E98" s="27"/>
      <c r="F98" s="27"/>
      <c r="G98" s="27"/>
      <c r="H98" s="27"/>
      <c r="I98" s="27"/>
      <c r="J98" s="27"/>
      <c r="N98" s="8"/>
    </row>
    <row r="99" spans="1:10" ht="24.75" customHeight="1" thickTop="1">
      <c r="A99" s="261"/>
      <c r="B99" s="258"/>
      <c r="C99" s="361" t="s">
        <v>437</v>
      </c>
      <c r="D99" s="19"/>
      <c r="E99" s="20"/>
      <c r="F99" s="20"/>
      <c r="G99" s="20"/>
      <c r="H99" s="20"/>
      <c r="I99" s="20"/>
      <c r="J99" s="20"/>
    </row>
    <row r="100" spans="1:10" ht="24.75" customHeight="1" thickBot="1">
      <c r="A100" s="262"/>
      <c r="B100" s="259"/>
      <c r="C100" s="362"/>
      <c r="D100" s="23"/>
      <c r="E100" s="27"/>
      <c r="F100" s="27"/>
      <c r="G100" s="27"/>
      <c r="H100" s="27"/>
      <c r="I100" s="27"/>
      <c r="J100" s="27"/>
    </row>
    <row r="101" spans="1:10" ht="24.75" customHeight="1" thickTop="1">
      <c r="A101" s="260"/>
      <c r="B101" s="258"/>
      <c r="C101" s="361" t="s">
        <v>438</v>
      </c>
      <c r="D101" s="19"/>
      <c r="E101" s="20"/>
      <c r="F101" s="20"/>
      <c r="G101" s="20"/>
      <c r="H101" s="20"/>
      <c r="I101" s="20"/>
      <c r="J101" s="20"/>
    </row>
    <row r="102" spans="1:10" ht="24.75" customHeight="1" thickBot="1">
      <c r="A102" s="262"/>
      <c r="B102" s="259"/>
      <c r="C102" s="362"/>
      <c r="D102" s="23"/>
      <c r="E102" s="27"/>
      <c r="F102" s="27"/>
      <c r="G102" s="27"/>
      <c r="H102" s="27"/>
      <c r="I102" s="27"/>
      <c r="J102" s="27"/>
    </row>
    <row r="103" spans="1:10" ht="24.75" customHeight="1" thickTop="1">
      <c r="A103" s="261"/>
      <c r="B103" s="258"/>
      <c r="C103" s="361" t="s">
        <v>439</v>
      </c>
      <c r="D103" s="19"/>
      <c r="E103" s="20"/>
      <c r="F103" s="20"/>
      <c r="G103" s="20"/>
      <c r="H103" s="20"/>
      <c r="I103" s="20"/>
      <c r="J103" s="20"/>
    </row>
    <row r="104" spans="1:10" ht="24.75" customHeight="1" thickBot="1">
      <c r="A104" s="262"/>
      <c r="B104" s="259"/>
      <c r="C104" s="362"/>
      <c r="D104" s="23"/>
      <c r="E104" s="27"/>
      <c r="F104" s="27"/>
      <c r="G104" s="27"/>
      <c r="H104" s="27"/>
      <c r="I104" s="27"/>
      <c r="J104" s="27"/>
    </row>
    <row r="105" spans="1:10" ht="24.75" customHeight="1" thickTop="1">
      <c r="A105" s="261"/>
      <c r="B105" s="258"/>
      <c r="C105" s="361" t="s">
        <v>440</v>
      </c>
      <c r="D105" s="19"/>
      <c r="E105" s="20"/>
      <c r="F105" s="20"/>
      <c r="G105" s="20"/>
      <c r="H105" s="20"/>
      <c r="I105" s="20"/>
      <c r="J105" s="20"/>
    </row>
    <row r="106" spans="1:10" ht="24.75" customHeight="1" thickBot="1">
      <c r="A106" s="262"/>
      <c r="B106" s="259"/>
      <c r="C106" s="362"/>
      <c r="D106" s="23"/>
      <c r="E106" s="27"/>
      <c r="F106" s="27"/>
      <c r="G106" s="27"/>
      <c r="H106" s="27"/>
      <c r="I106" s="27"/>
      <c r="J106" s="27"/>
    </row>
    <row r="107" spans="1:10" ht="24.75" customHeight="1" thickTop="1">
      <c r="A107" s="261"/>
      <c r="B107" s="258"/>
      <c r="C107" s="361" t="s">
        <v>441</v>
      </c>
      <c r="D107" s="19"/>
      <c r="E107" s="20"/>
      <c r="F107" s="20"/>
      <c r="G107" s="20"/>
      <c r="H107" s="20"/>
      <c r="I107" s="20"/>
      <c r="J107" s="20"/>
    </row>
    <row r="108" spans="1:10" ht="24.75" customHeight="1" thickBot="1">
      <c r="A108" s="262"/>
      <c r="B108" s="259"/>
      <c r="C108" s="362"/>
      <c r="D108" s="23"/>
      <c r="E108" s="27"/>
      <c r="F108" s="27"/>
      <c r="G108" s="27"/>
      <c r="H108" s="27"/>
      <c r="I108" s="27"/>
      <c r="J108" s="27"/>
    </row>
    <row r="109" spans="1:10" ht="24.75" customHeight="1" thickTop="1">
      <c r="A109" s="260"/>
      <c r="B109" s="258"/>
      <c r="C109" s="361" t="s">
        <v>442</v>
      </c>
      <c r="D109" s="19"/>
      <c r="E109" s="20"/>
      <c r="F109" s="20"/>
      <c r="G109" s="20"/>
      <c r="H109" s="20"/>
      <c r="I109" s="20"/>
      <c r="J109" s="20"/>
    </row>
    <row r="110" spans="1:10" ht="24.75" customHeight="1" thickBot="1">
      <c r="A110" s="262"/>
      <c r="B110" s="259"/>
      <c r="C110" s="362"/>
      <c r="D110" s="23"/>
      <c r="E110" s="28"/>
      <c r="F110" s="27"/>
      <c r="G110" s="27"/>
      <c r="H110" s="27"/>
      <c r="I110" s="27"/>
      <c r="J110" s="27"/>
    </row>
    <row r="111" spans="1:3" ht="19.5" customHeight="1" thickTop="1">
      <c r="A111" s="359" t="s">
        <v>21</v>
      </c>
      <c r="B111" s="360"/>
      <c r="C111" s="340" t="s">
        <v>443</v>
      </c>
    </row>
    <row r="112" spans="1:10" ht="30.75" customHeight="1" thickBot="1">
      <c r="A112" s="21"/>
      <c r="B112" s="22"/>
      <c r="C112" s="245" t="s">
        <v>0</v>
      </c>
      <c r="D112" s="24" t="s">
        <v>219</v>
      </c>
      <c r="E112" s="25" t="s">
        <v>22</v>
      </c>
      <c r="F112" s="26" t="s">
        <v>5</v>
      </c>
      <c r="G112" s="26" t="s">
        <v>6</v>
      </c>
      <c r="H112" s="26" t="s">
        <v>7</v>
      </c>
      <c r="I112" s="26" t="s">
        <v>8</v>
      </c>
      <c r="J112" s="246" t="s">
        <v>278</v>
      </c>
    </row>
    <row r="113" spans="1:10" ht="24.75" customHeight="1" thickTop="1">
      <c r="A113" s="260"/>
      <c r="B113" s="258"/>
      <c r="C113" s="361" t="s">
        <v>444</v>
      </c>
      <c r="D113" s="19"/>
      <c r="E113" s="20"/>
      <c r="F113" s="20"/>
      <c r="G113" s="20"/>
      <c r="H113" s="20"/>
      <c r="I113" s="20"/>
      <c r="J113" s="20"/>
    </row>
    <row r="114" spans="1:10" ht="24.75" customHeight="1" thickBot="1">
      <c r="A114" s="262"/>
      <c r="B114" s="259"/>
      <c r="C114" s="362"/>
      <c r="D114" s="23"/>
      <c r="E114" s="27"/>
      <c r="F114" s="27"/>
      <c r="G114" s="27"/>
      <c r="H114" s="27"/>
      <c r="I114" s="27"/>
      <c r="J114" s="27"/>
    </row>
    <row r="115" spans="1:10" ht="24.75" customHeight="1" thickTop="1">
      <c r="A115" s="261"/>
      <c r="B115" s="258"/>
      <c r="C115" s="361" t="s">
        <v>445</v>
      </c>
      <c r="D115" s="19"/>
      <c r="E115" s="20"/>
      <c r="F115" s="20"/>
      <c r="G115" s="20"/>
      <c r="H115" s="20"/>
      <c r="I115" s="20"/>
      <c r="J115" s="20"/>
    </row>
    <row r="116" spans="1:10" ht="24.75" customHeight="1" thickBot="1">
      <c r="A116" s="262"/>
      <c r="B116" s="259"/>
      <c r="C116" s="362"/>
      <c r="D116" s="23"/>
      <c r="E116" s="27"/>
      <c r="F116" s="27"/>
      <c r="G116" s="27"/>
      <c r="H116" s="27"/>
      <c r="I116" s="27"/>
      <c r="J116" s="27"/>
    </row>
    <row r="117" spans="1:10" ht="24.75" customHeight="1" thickTop="1">
      <c r="A117" s="260"/>
      <c r="B117" s="258"/>
      <c r="C117" s="361" t="s">
        <v>446</v>
      </c>
      <c r="D117" s="19"/>
      <c r="E117" s="20"/>
      <c r="F117" s="20"/>
      <c r="G117" s="20"/>
      <c r="H117" s="20"/>
      <c r="I117" s="20"/>
      <c r="J117" s="20"/>
    </row>
    <row r="118" spans="1:10" ht="24.75" customHeight="1" thickBot="1">
      <c r="A118" s="262"/>
      <c r="B118" s="259"/>
      <c r="C118" s="362"/>
      <c r="D118" s="23"/>
      <c r="E118" s="27"/>
      <c r="F118" s="27"/>
      <c r="G118" s="27"/>
      <c r="H118" s="27"/>
      <c r="I118" s="27"/>
      <c r="J118" s="27"/>
    </row>
    <row r="119" spans="1:10" ht="24.75" customHeight="1" thickTop="1">
      <c r="A119" s="261"/>
      <c r="B119" s="258"/>
      <c r="C119" s="361" t="s">
        <v>447</v>
      </c>
      <c r="D119" s="19"/>
      <c r="E119" s="20"/>
      <c r="F119" s="20"/>
      <c r="G119" s="20"/>
      <c r="H119" s="20"/>
      <c r="I119" s="20"/>
      <c r="J119" s="20"/>
    </row>
    <row r="120" spans="1:10" ht="24.75" customHeight="1" thickBot="1">
      <c r="A120" s="262"/>
      <c r="B120" s="259"/>
      <c r="C120" s="362"/>
      <c r="D120" s="23"/>
      <c r="E120" s="27"/>
      <c r="F120" s="27"/>
      <c r="G120" s="27"/>
      <c r="H120" s="27"/>
      <c r="I120" s="27"/>
      <c r="J120" s="27"/>
    </row>
    <row r="121" spans="1:10" ht="24.75" customHeight="1" thickTop="1">
      <c r="A121" s="261"/>
      <c r="B121" s="258"/>
      <c r="C121" s="361" t="s">
        <v>448</v>
      </c>
      <c r="D121" s="19"/>
      <c r="E121" s="20"/>
      <c r="F121" s="20"/>
      <c r="G121" s="20"/>
      <c r="H121" s="20"/>
      <c r="I121" s="20"/>
      <c r="J121" s="20"/>
    </row>
    <row r="122" spans="1:10" ht="24.75" customHeight="1" thickBot="1">
      <c r="A122" s="262"/>
      <c r="B122" s="259"/>
      <c r="C122" s="362"/>
      <c r="D122" s="23"/>
      <c r="E122" s="27"/>
      <c r="F122" s="27"/>
      <c r="G122" s="27"/>
      <c r="H122" s="27"/>
      <c r="I122" s="27"/>
      <c r="J122" s="27"/>
    </row>
    <row r="123" spans="1:10" ht="24.75" customHeight="1" thickTop="1">
      <c r="A123" s="260"/>
      <c r="B123" s="258"/>
      <c r="C123" s="361" t="s">
        <v>449</v>
      </c>
      <c r="D123" s="19"/>
      <c r="E123" s="20"/>
      <c r="F123" s="20"/>
      <c r="G123" s="20"/>
      <c r="H123" s="20"/>
      <c r="I123" s="20"/>
      <c r="J123" s="20"/>
    </row>
    <row r="124" spans="1:10" ht="24.75" customHeight="1" thickBot="1">
      <c r="A124" s="262"/>
      <c r="B124" s="259"/>
      <c r="C124" s="362"/>
      <c r="D124" s="23"/>
      <c r="E124" s="27"/>
      <c r="F124" s="27"/>
      <c r="G124" s="27"/>
      <c r="H124" s="27"/>
      <c r="I124" s="27"/>
      <c r="J124" s="27"/>
    </row>
    <row r="125" spans="1:10" ht="24.75" customHeight="1" thickTop="1">
      <c r="A125" s="261"/>
      <c r="B125" s="258"/>
      <c r="C125" s="361" t="s">
        <v>450</v>
      </c>
      <c r="D125" s="19"/>
      <c r="E125" s="20"/>
      <c r="F125" s="20"/>
      <c r="G125" s="20"/>
      <c r="H125" s="20"/>
      <c r="I125" s="20"/>
      <c r="J125" s="20"/>
    </row>
    <row r="126" spans="1:10" ht="24.75" customHeight="1" thickBot="1">
      <c r="A126" s="262"/>
      <c r="B126" s="259"/>
      <c r="C126" s="362"/>
      <c r="D126" s="23"/>
      <c r="E126" s="27"/>
      <c r="F126" s="27"/>
      <c r="G126" s="27"/>
      <c r="H126" s="27"/>
      <c r="I126" s="27"/>
      <c r="J126" s="27"/>
    </row>
    <row r="127" spans="1:10" ht="24.75" customHeight="1" thickTop="1">
      <c r="A127" s="261"/>
      <c r="B127" s="258"/>
      <c r="C127" s="361" t="s">
        <v>451</v>
      </c>
      <c r="D127" s="19"/>
      <c r="E127" s="20"/>
      <c r="F127" s="20"/>
      <c r="G127" s="20"/>
      <c r="H127" s="20"/>
      <c r="I127" s="20"/>
      <c r="J127" s="20"/>
    </row>
    <row r="128" spans="1:10" ht="24.75" customHeight="1" thickBot="1">
      <c r="A128" s="262"/>
      <c r="B128" s="259"/>
      <c r="C128" s="362"/>
      <c r="D128" s="23"/>
      <c r="E128" s="27"/>
      <c r="F128" s="27"/>
      <c r="G128" s="27"/>
      <c r="H128" s="27"/>
      <c r="I128" s="27"/>
      <c r="J128" s="27"/>
    </row>
    <row r="129" spans="1:10" ht="24.75" customHeight="1" thickTop="1">
      <c r="A129" s="261"/>
      <c r="B129" s="258"/>
      <c r="C129" s="367"/>
      <c r="D129" s="19"/>
      <c r="E129" s="20"/>
      <c r="F129" s="20"/>
      <c r="G129" s="20"/>
      <c r="H129" s="20"/>
      <c r="I129" s="20"/>
      <c r="J129" s="20"/>
    </row>
    <row r="130" spans="1:10" ht="24.75" customHeight="1" thickBot="1">
      <c r="A130" s="262"/>
      <c r="B130" s="259"/>
      <c r="C130" s="368"/>
      <c r="D130" s="23"/>
      <c r="E130" s="27"/>
      <c r="F130" s="27"/>
      <c r="G130" s="27"/>
      <c r="H130" s="27"/>
      <c r="I130" s="27"/>
      <c r="J130" s="27"/>
    </row>
    <row r="131" spans="1:10" ht="24.75" customHeight="1" thickTop="1">
      <c r="A131" s="260"/>
      <c r="B131" s="258"/>
      <c r="C131" s="357"/>
      <c r="D131" s="19"/>
      <c r="E131" s="20"/>
      <c r="F131" s="20"/>
      <c r="G131" s="20"/>
      <c r="H131" s="20"/>
      <c r="I131" s="20"/>
      <c r="J131" s="20"/>
    </row>
    <row r="132" spans="1:10" ht="24.75" customHeight="1" thickBot="1">
      <c r="A132" s="262"/>
      <c r="B132" s="259"/>
      <c r="C132" s="358"/>
      <c r="D132" s="23"/>
      <c r="E132" s="28"/>
      <c r="F132" s="27"/>
      <c r="G132" s="27"/>
      <c r="H132" s="27"/>
      <c r="I132" s="27"/>
      <c r="J132" s="27"/>
    </row>
    <row r="133" spans="1:3" ht="19.5" customHeight="1" thickTop="1">
      <c r="A133" s="359" t="s">
        <v>21</v>
      </c>
      <c r="B133" s="360"/>
      <c r="C133" s="340" t="s">
        <v>452</v>
      </c>
    </row>
    <row r="134" spans="1:10" ht="30.75" customHeight="1" thickBot="1">
      <c r="A134" s="21"/>
      <c r="B134" s="22"/>
      <c r="C134" s="245" t="s">
        <v>0</v>
      </c>
      <c r="D134" s="24" t="s">
        <v>219</v>
      </c>
      <c r="E134" s="25" t="s">
        <v>22</v>
      </c>
      <c r="F134" s="26" t="s">
        <v>5</v>
      </c>
      <c r="G134" s="26" t="s">
        <v>6</v>
      </c>
      <c r="H134" s="26" t="s">
        <v>7</v>
      </c>
      <c r="I134" s="26" t="s">
        <v>8</v>
      </c>
      <c r="J134" s="246" t="s">
        <v>278</v>
      </c>
    </row>
    <row r="135" spans="1:13" ht="21.75" customHeight="1" thickTop="1">
      <c r="A135" s="260"/>
      <c r="B135" s="258"/>
      <c r="C135" s="365" t="s">
        <v>453</v>
      </c>
      <c r="D135" s="19"/>
      <c r="E135" s="20"/>
      <c r="F135" s="20"/>
      <c r="G135" s="20"/>
      <c r="H135" s="20"/>
      <c r="I135" s="20"/>
      <c r="J135" s="20"/>
      <c r="M135" s="8"/>
    </row>
    <row r="136" spans="1:13" ht="21.75" customHeight="1" thickBot="1">
      <c r="A136" s="262"/>
      <c r="B136" s="259"/>
      <c r="C136" s="366"/>
      <c r="D136" s="23"/>
      <c r="E136" s="27"/>
      <c r="F136" s="27"/>
      <c r="G136" s="27"/>
      <c r="H136" s="27"/>
      <c r="I136" s="27"/>
      <c r="J136" s="27"/>
      <c r="M136" s="8"/>
    </row>
    <row r="137" spans="1:10" ht="21.75" customHeight="1" thickTop="1">
      <c r="A137" s="261"/>
      <c r="B137" s="258"/>
      <c r="C137" s="365" t="s">
        <v>454</v>
      </c>
      <c r="D137" s="19"/>
      <c r="E137" s="20"/>
      <c r="F137" s="20"/>
      <c r="G137" s="20"/>
      <c r="H137" s="20"/>
      <c r="I137" s="20"/>
      <c r="J137" s="20"/>
    </row>
    <row r="138" spans="1:10" ht="21.75" customHeight="1" thickBot="1">
      <c r="A138" s="262"/>
      <c r="B138" s="259"/>
      <c r="C138" s="366"/>
      <c r="D138" s="23"/>
      <c r="E138" s="27"/>
      <c r="F138" s="27"/>
      <c r="G138" s="27"/>
      <c r="H138" s="27"/>
      <c r="I138" s="27"/>
      <c r="J138" s="27"/>
    </row>
    <row r="139" spans="1:13" ht="21.75" customHeight="1" thickTop="1">
      <c r="A139" s="260"/>
      <c r="B139" s="258"/>
      <c r="C139" s="365" t="s">
        <v>455</v>
      </c>
      <c r="D139" s="19"/>
      <c r="E139" s="20"/>
      <c r="F139" s="20"/>
      <c r="G139" s="20"/>
      <c r="H139" s="20"/>
      <c r="I139" s="20"/>
      <c r="J139" s="20"/>
      <c r="M139" s="8"/>
    </row>
    <row r="140" spans="1:13" ht="21.75" customHeight="1" thickBot="1">
      <c r="A140" s="262"/>
      <c r="B140" s="259"/>
      <c r="C140" s="366"/>
      <c r="D140" s="23"/>
      <c r="E140" s="27"/>
      <c r="F140" s="27"/>
      <c r="G140" s="27"/>
      <c r="H140" s="27"/>
      <c r="I140" s="27"/>
      <c r="J140" s="27"/>
      <c r="M140" s="8"/>
    </row>
    <row r="141" spans="1:13" ht="21.75" customHeight="1" thickTop="1">
      <c r="A141" s="261"/>
      <c r="B141" s="258"/>
      <c r="C141" s="365" t="s">
        <v>456</v>
      </c>
      <c r="D141" s="19"/>
      <c r="E141" s="20"/>
      <c r="F141" s="20"/>
      <c r="G141" s="20"/>
      <c r="H141" s="20"/>
      <c r="I141" s="20"/>
      <c r="J141" s="20"/>
      <c r="M141" s="8"/>
    </row>
    <row r="142" spans="1:13" ht="21.75" customHeight="1" thickBot="1">
      <c r="A142" s="262"/>
      <c r="B142" s="259"/>
      <c r="C142" s="366"/>
      <c r="D142" s="23"/>
      <c r="E142" s="27"/>
      <c r="F142" s="27"/>
      <c r="G142" s="27"/>
      <c r="H142" s="27"/>
      <c r="I142" s="27"/>
      <c r="J142" s="27"/>
      <c r="M142" s="8"/>
    </row>
    <row r="143" spans="1:13" ht="21.75" customHeight="1" thickTop="1">
      <c r="A143" s="261"/>
      <c r="B143" s="258"/>
      <c r="C143" s="365" t="s">
        <v>457</v>
      </c>
      <c r="D143" s="19"/>
      <c r="E143" s="20"/>
      <c r="F143" s="20"/>
      <c r="G143" s="20"/>
      <c r="H143" s="20"/>
      <c r="I143" s="20"/>
      <c r="J143" s="20"/>
      <c r="M143" s="8"/>
    </row>
    <row r="144" spans="1:13" ht="21.75" customHeight="1" thickBot="1">
      <c r="A144" s="262"/>
      <c r="B144" s="259"/>
      <c r="C144" s="366"/>
      <c r="D144" s="23"/>
      <c r="E144" s="27"/>
      <c r="F144" s="27"/>
      <c r="G144" s="27"/>
      <c r="H144" s="27"/>
      <c r="I144" s="27"/>
      <c r="J144" s="27"/>
      <c r="M144" s="8"/>
    </row>
    <row r="145" spans="1:10" ht="21.75" customHeight="1" thickTop="1">
      <c r="A145" s="260"/>
      <c r="B145" s="258"/>
      <c r="C145" s="365" t="s">
        <v>458</v>
      </c>
      <c r="D145" s="19"/>
      <c r="E145" s="20"/>
      <c r="F145" s="20"/>
      <c r="G145" s="20"/>
      <c r="H145" s="20"/>
      <c r="I145" s="20"/>
      <c r="J145" s="20"/>
    </row>
    <row r="146" spans="1:10" ht="21.75" customHeight="1" thickBot="1">
      <c r="A146" s="262"/>
      <c r="B146" s="259"/>
      <c r="C146" s="366"/>
      <c r="D146" s="23"/>
      <c r="E146" s="27"/>
      <c r="F146" s="27"/>
      <c r="G146" s="27"/>
      <c r="H146" s="27"/>
      <c r="I146" s="27"/>
      <c r="J146" s="27"/>
    </row>
    <row r="147" spans="1:10" ht="21.75" customHeight="1" thickTop="1">
      <c r="A147" s="261"/>
      <c r="B147" s="258"/>
      <c r="C147" s="365" t="s">
        <v>459</v>
      </c>
      <c r="D147" s="19"/>
      <c r="E147" s="20"/>
      <c r="F147" s="20"/>
      <c r="G147" s="20"/>
      <c r="H147" s="20"/>
      <c r="I147" s="20"/>
      <c r="J147" s="20"/>
    </row>
    <row r="148" spans="1:10" ht="21.75" customHeight="1" thickBot="1">
      <c r="A148" s="262"/>
      <c r="B148" s="259"/>
      <c r="C148" s="366"/>
      <c r="D148" s="23"/>
      <c r="E148" s="27"/>
      <c r="F148" s="27"/>
      <c r="G148" s="27"/>
      <c r="H148" s="27"/>
      <c r="I148" s="27"/>
      <c r="J148" s="27"/>
    </row>
    <row r="149" spans="1:10" ht="21.75" customHeight="1" thickTop="1">
      <c r="A149" s="261"/>
      <c r="B149" s="258"/>
      <c r="C149" s="365" t="s">
        <v>460</v>
      </c>
      <c r="D149" s="19"/>
      <c r="E149" s="20"/>
      <c r="F149" s="20"/>
      <c r="G149" s="20"/>
      <c r="H149" s="20"/>
      <c r="I149" s="20"/>
      <c r="J149" s="20"/>
    </row>
    <row r="150" spans="1:10" ht="21.75" customHeight="1" thickBot="1">
      <c r="A150" s="262"/>
      <c r="B150" s="259"/>
      <c r="C150" s="366"/>
      <c r="D150" s="23"/>
      <c r="E150" s="27"/>
      <c r="F150" s="27"/>
      <c r="G150" s="27"/>
      <c r="H150" s="27"/>
      <c r="I150" s="27"/>
      <c r="J150" s="27"/>
    </row>
    <row r="151" spans="1:10" ht="21.75" customHeight="1" thickTop="1">
      <c r="A151" s="260"/>
      <c r="B151" s="258"/>
      <c r="C151" s="357"/>
      <c r="D151" s="19"/>
      <c r="E151" s="20"/>
      <c r="F151" s="20"/>
      <c r="G151" s="20"/>
      <c r="H151" s="20"/>
      <c r="I151" s="20"/>
      <c r="J151" s="20"/>
    </row>
    <row r="152" spans="1:10" ht="21.75" customHeight="1" thickBot="1">
      <c r="A152" s="262"/>
      <c r="B152" s="259"/>
      <c r="C152" s="358"/>
      <c r="D152" s="23"/>
      <c r="E152" s="28"/>
      <c r="F152" s="27"/>
      <c r="G152" s="27"/>
      <c r="H152" s="27"/>
      <c r="I152" s="27"/>
      <c r="J152" s="27"/>
    </row>
    <row r="153" spans="1:10" ht="21.75" customHeight="1" thickTop="1">
      <c r="A153" s="260"/>
      <c r="B153" s="258"/>
      <c r="C153" s="357"/>
      <c r="D153" s="19"/>
      <c r="E153" s="20"/>
      <c r="F153" s="20"/>
      <c r="G153" s="20"/>
      <c r="H153" s="20"/>
      <c r="I153" s="20"/>
      <c r="J153" s="20"/>
    </row>
    <row r="154" spans="1:10" ht="21.75" customHeight="1" thickBot="1">
      <c r="A154" s="262"/>
      <c r="B154" s="259"/>
      <c r="C154" s="358"/>
      <c r="D154" s="23"/>
      <c r="E154" s="28"/>
      <c r="F154" s="27"/>
      <c r="G154" s="27"/>
      <c r="H154" s="27"/>
      <c r="I154" s="27"/>
      <c r="J154" s="27"/>
    </row>
    <row r="155" spans="1:10" ht="21.75" customHeight="1" thickTop="1">
      <c r="A155" s="260"/>
      <c r="B155" s="258"/>
      <c r="C155" s="357"/>
      <c r="D155" s="19"/>
      <c r="E155" s="20"/>
      <c r="F155" s="20"/>
      <c r="G155" s="20"/>
      <c r="H155" s="20"/>
      <c r="I155" s="20"/>
      <c r="J155" s="20"/>
    </row>
    <row r="156" spans="1:10" ht="21.75" customHeight="1" thickBot="1">
      <c r="A156" s="262"/>
      <c r="B156" s="259"/>
      <c r="C156" s="358"/>
      <c r="D156" s="23"/>
      <c r="E156" s="28"/>
      <c r="F156" s="27"/>
      <c r="G156" s="27"/>
      <c r="H156" s="27"/>
      <c r="I156" s="27"/>
      <c r="J156" s="27"/>
    </row>
    <row r="157" spans="1:3" ht="19.5" customHeight="1" thickTop="1">
      <c r="A157" s="359" t="s">
        <v>21</v>
      </c>
      <c r="B157" s="360"/>
      <c r="C157" s="340" t="s">
        <v>461</v>
      </c>
    </row>
    <row r="158" spans="1:10" ht="30.75" customHeight="1" thickBot="1">
      <c r="A158" s="21"/>
      <c r="B158" s="22"/>
      <c r="C158" s="245" t="s">
        <v>0</v>
      </c>
      <c r="D158" s="24" t="s">
        <v>219</v>
      </c>
      <c r="E158" s="25" t="s">
        <v>22</v>
      </c>
      <c r="F158" s="26" t="s">
        <v>5</v>
      </c>
      <c r="G158" s="26" t="s">
        <v>6</v>
      </c>
      <c r="H158" s="26" t="s">
        <v>7</v>
      </c>
      <c r="I158" s="26" t="s">
        <v>8</v>
      </c>
      <c r="J158" s="246" t="s">
        <v>278</v>
      </c>
    </row>
    <row r="159" spans="1:13" ht="21.75" customHeight="1" thickTop="1">
      <c r="A159" s="260"/>
      <c r="B159" s="258"/>
      <c r="C159" s="361" t="s">
        <v>462</v>
      </c>
      <c r="D159" s="19"/>
      <c r="E159" s="20"/>
      <c r="F159" s="20"/>
      <c r="G159" s="20"/>
      <c r="H159" s="20"/>
      <c r="I159" s="20"/>
      <c r="J159" s="20"/>
      <c r="M159" s="8"/>
    </row>
    <row r="160" spans="1:13" ht="21.75" customHeight="1" thickBot="1">
      <c r="A160" s="262"/>
      <c r="B160" s="259"/>
      <c r="C160" s="362"/>
      <c r="D160" s="23"/>
      <c r="E160" s="27"/>
      <c r="F160" s="27"/>
      <c r="G160" s="27"/>
      <c r="H160" s="27"/>
      <c r="I160" s="27"/>
      <c r="J160" s="27"/>
      <c r="M160" s="8"/>
    </row>
    <row r="161" spans="1:10" ht="21.75" customHeight="1" thickTop="1">
      <c r="A161" s="261"/>
      <c r="B161" s="258"/>
      <c r="C161" s="361" t="s">
        <v>463</v>
      </c>
      <c r="D161" s="19"/>
      <c r="E161" s="20"/>
      <c r="F161" s="20"/>
      <c r="G161" s="20"/>
      <c r="H161" s="20"/>
      <c r="I161" s="20"/>
      <c r="J161" s="20"/>
    </row>
    <row r="162" spans="1:10" ht="21.75" customHeight="1" thickBot="1">
      <c r="A162" s="262"/>
      <c r="B162" s="259"/>
      <c r="C162" s="362"/>
      <c r="D162" s="23"/>
      <c r="E162" s="27"/>
      <c r="F162" s="27"/>
      <c r="G162" s="27"/>
      <c r="H162" s="27"/>
      <c r="I162" s="27"/>
      <c r="J162" s="27"/>
    </row>
    <row r="163" spans="1:13" ht="21.75" customHeight="1" thickTop="1">
      <c r="A163" s="260"/>
      <c r="B163" s="258"/>
      <c r="C163" s="361" t="s">
        <v>464</v>
      </c>
      <c r="D163" s="19"/>
      <c r="E163" s="20"/>
      <c r="F163" s="20"/>
      <c r="G163" s="20"/>
      <c r="H163" s="20"/>
      <c r="I163" s="20"/>
      <c r="J163" s="20"/>
      <c r="M163" s="8"/>
    </row>
    <row r="164" spans="1:13" ht="21.75" customHeight="1" thickBot="1">
      <c r="A164" s="262"/>
      <c r="B164" s="259"/>
      <c r="C164" s="362"/>
      <c r="D164" s="23"/>
      <c r="E164" s="27"/>
      <c r="F164" s="27"/>
      <c r="G164" s="27"/>
      <c r="H164" s="27"/>
      <c r="I164" s="27"/>
      <c r="J164" s="27"/>
      <c r="M164" s="8"/>
    </row>
    <row r="165" spans="1:13" ht="21.75" customHeight="1" thickTop="1">
      <c r="A165" s="261"/>
      <c r="B165" s="258"/>
      <c r="C165" s="361" t="s">
        <v>465</v>
      </c>
      <c r="D165" s="19"/>
      <c r="E165" s="20"/>
      <c r="F165" s="20"/>
      <c r="G165" s="20"/>
      <c r="H165" s="20"/>
      <c r="I165" s="20"/>
      <c r="J165" s="20"/>
      <c r="M165" s="8"/>
    </row>
    <row r="166" spans="1:13" ht="21.75" customHeight="1" thickBot="1">
      <c r="A166" s="262"/>
      <c r="B166" s="259"/>
      <c r="C166" s="362"/>
      <c r="D166" s="23"/>
      <c r="E166" s="27"/>
      <c r="F166" s="27"/>
      <c r="G166" s="27"/>
      <c r="H166" s="27"/>
      <c r="I166" s="27"/>
      <c r="J166" s="27"/>
      <c r="M166" s="8"/>
    </row>
    <row r="167" spans="1:13" ht="21.75" customHeight="1" thickTop="1">
      <c r="A167" s="261"/>
      <c r="B167" s="258"/>
      <c r="C167" s="361" t="s">
        <v>466</v>
      </c>
      <c r="D167" s="19"/>
      <c r="E167" s="20"/>
      <c r="F167" s="20"/>
      <c r="G167" s="20"/>
      <c r="H167" s="20"/>
      <c r="I167" s="20"/>
      <c r="J167" s="20"/>
      <c r="M167" s="8"/>
    </row>
    <row r="168" spans="1:13" ht="21.75" customHeight="1" thickBot="1">
      <c r="A168" s="262"/>
      <c r="B168" s="259"/>
      <c r="C168" s="362"/>
      <c r="D168" s="23"/>
      <c r="E168" s="27"/>
      <c r="F168" s="27"/>
      <c r="G168" s="27"/>
      <c r="H168" s="27"/>
      <c r="I168" s="27"/>
      <c r="J168" s="27"/>
      <c r="M168" s="8"/>
    </row>
    <row r="169" spans="1:10" ht="21.75" customHeight="1" thickTop="1">
      <c r="A169" s="260"/>
      <c r="B169" s="258"/>
      <c r="C169" s="361" t="s">
        <v>467</v>
      </c>
      <c r="D169" s="19"/>
      <c r="E169" s="20"/>
      <c r="F169" s="20"/>
      <c r="G169" s="20"/>
      <c r="H169" s="20"/>
      <c r="I169" s="20"/>
      <c r="J169" s="20"/>
    </row>
    <row r="170" spans="1:10" ht="21.75" customHeight="1" thickBot="1">
      <c r="A170" s="262"/>
      <c r="B170" s="259"/>
      <c r="C170" s="362"/>
      <c r="D170" s="23"/>
      <c r="E170" s="27"/>
      <c r="F170" s="27"/>
      <c r="G170" s="27"/>
      <c r="H170" s="27"/>
      <c r="I170" s="27"/>
      <c r="J170" s="27"/>
    </row>
    <row r="171" spans="1:10" ht="21.75" customHeight="1" thickTop="1">
      <c r="A171" s="261"/>
      <c r="B171" s="258"/>
      <c r="C171" s="361" t="s">
        <v>468</v>
      </c>
      <c r="D171" s="19"/>
      <c r="E171" s="20"/>
      <c r="F171" s="20"/>
      <c r="G171" s="20"/>
      <c r="H171" s="20"/>
      <c r="I171" s="20"/>
      <c r="J171" s="20"/>
    </row>
    <row r="172" spans="1:10" ht="21.75" customHeight="1" thickBot="1">
      <c r="A172" s="262"/>
      <c r="B172" s="259"/>
      <c r="C172" s="362"/>
      <c r="D172" s="23"/>
      <c r="E172" s="27"/>
      <c r="F172" s="27"/>
      <c r="G172" s="27"/>
      <c r="H172" s="27"/>
      <c r="I172" s="27"/>
      <c r="J172" s="27"/>
    </row>
    <row r="173" spans="1:10" ht="21.75" customHeight="1" thickTop="1">
      <c r="A173" s="261"/>
      <c r="B173" s="258"/>
      <c r="C173" s="361" t="s">
        <v>469</v>
      </c>
      <c r="D173" s="19"/>
      <c r="E173" s="20"/>
      <c r="F173" s="20"/>
      <c r="G173" s="20"/>
      <c r="H173" s="20"/>
      <c r="I173" s="20"/>
      <c r="J173" s="20"/>
    </row>
    <row r="174" spans="1:10" ht="21.75" customHeight="1" thickBot="1">
      <c r="A174" s="262"/>
      <c r="B174" s="259"/>
      <c r="C174" s="362"/>
      <c r="D174" s="23"/>
      <c r="E174" s="27"/>
      <c r="F174" s="27"/>
      <c r="G174" s="27"/>
      <c r="H174" s="27"/>
      <c r="I174" s="27"/>
      <c r="J174" s="27"/>
    </row>
    <row r="175" spans="1:10" ht="21.75" customHeight="1" thickTop="1">
      <c r="A175" s="261"/>
      <c r="B175" s="258"/>
      <c r="C175" s="361" t="s">
        <v>470</v>
      </c>
      <c r="D175" s="19"/>
      <c r="E175" s="20"/>
      <c r="F175" s="20"/>
      <c r="G175" s="20"/>
      <c r="H175" s="20"/>
      <c r="I175" s="20"/>
      <c r="J175" s="20"/>
    </row>
    <row r="176" spans="1:10" ht="21.75" customHeight="1" thickBot="1">
      <c r="A176" s="262"/>
      <c r="B176" s="259"/>
      <c r="C176" s="362"/>
      <c r="D176" s="23"/>
      <c r="E176" s="27"/>
      <c r="F176" s="27"/>
      <c r="G176" s="27"/>
      <c r="H176" s="27"/>
      <c r="I176" s="27"/>
      <c r="J176" s="27"/>
    </row>
    <row r="177" spans="1:10" ht="21.75" customHeight="1" thickTop="1">
      <c r="A177" s="260"/>
      <c r="B177" s="258"/>
      <c r="C177" s="357"/>
      <c r="D177" s="19"/>
      <c r="E177" s="20"/>
      <c r="F177" s="20"/>
      <c r="G177" s="20"/>
      <c r="H177" s="20"/>
      <c r="I177" s="20"/>
      <c r="J177" s="20"/>
    </row>
    <row r="178" spans="1:10" ht="21.75" customHeight="1" thickBot="1">
      <c r="A178" s="262"/>
      <c r="B178" s="259"/>
      <c r="C178" s="358"/>
      <c r="D178" s="23"/>
      <c r="E178" s="28"/>
      <c r="F178" s="27"/>
      <c r="G178" s="27"/>
      <c r="H178" s="27"/>
      <c r="I178" s="27"/>
      <c r="J178" s="27"/>
    </row>
    <row r="179" spans="1:10" ht="21.75" customHeight="1" thickTop="1">
      <c r="A179" s="260"/>
      <c r="B179" s="258"/>
      <c r="C179" s="357"/>
      <c r="D179" s="19"/>
      <c r="E179" s="20"/>
      <c r="F179" s="20"/>
      <c r="G179" s="20"/>
      <c r="H179" s="20"/>
      <c r="I179" s="20"/>
      <c r="J179" s="20"/>
    </row>
    <row r="180" spans="1:10" ht="21.75" customHeight="1" thickBot="1">
      <c r="A180" s="262"/>
      <c r="B180" s="259"/>
      <c r="C180" s="358"/>
      <c r="D180" s="23"/>
      <c r="E180" s="28"/>
      <c r="F180" s="27"/>
      <c r="G180" s="27"/>
      <c r="H180" s="27"/>
      <c r="I180" s="27"/>
      <c r="J180" s="27"/>
    </row>
    <row r="181" spans="1:3" ht="19.5" customHeight="1" thickTop="1">
      <c r="A181" s="359" t="s">
        <v>21</v>
      </c>
      <c r="B181" s="360"/>
      <c r="C181" s="340"/>
    </row>
    <row r="182" spans="1:10" ht="30.75" customHeight="1" thickBot="1">
      <c r="A182" s="21"/>
      <c r="B182" s="22"/>
      <c r="C182" s="245" t="s">
        <v>0</v>
      </c>
      <c r="D182" s="24" t="s">
        <v>219</v>
      </c>
      <c r="E182" s="25" t="s">
        <v>22</v>
      </c>
      <c r="F182" s="26" t="s">
        <v>5</v>
      </c>
      <c r="G182" s="26" t="s">
        <v>6</v>
      </c>
      <c r="H182" s="26" t="s">
        <v>7</v>
      </c>
      <c r="I182" s="26" t="s">
        <v>8</v>
      </c>
      <c r="J182" s="246" t="s">
        <v>278</v>
      </c>
    </row>
    <row r="183" spans="1:13" ht="21.75" customHeight="1" thickTop="1">
      <c r="A183" s="260"/>
      <c r="B183" s="258"/>
      <c r="C183" s="357"/>
      <c r="D183" s="19"/>
      <c r="E183" s="20"/>
      <c r="F183" s="20"/>
      <c r="G183" s="20"/>
      <c r="H183" s="20"/>
      <c r="I183" s="20"/>
      <c r="J183" s="20"/>
      <c r="M183" s="8"/>
    </row>
    <row r="184" spans="1:13" ht="21.75" customHeight="1" thickBot="1">
      <c r="A184" s="262"/>
      <c r="B184" s="259"/>
      <c r="C184" s="358"/>
      <c r="D184" s="23"/>
      <c r="E184" s="27"/>
      <c r="F184" s="27"/>
      <c r="G184" s="27"/>
      <c r="H184" s="27"/>
      <c r="I184" s="27"/>
      <c r="J184" s="27"/>
      <c r="M184" s="8"/>
    </row>
    <row r="185" spans="1:10" ht="21.75" customHeight="1" thickTop="1">
      <c r="A185" s="261"/>
      <c r="B185" s="258"/>
      <c r="C185" s="357"/>
      <c r="D185" s="19"/>
      <c r="E185" s="20"/>
      <c r="F185" s="20"/>
      <c r="G185" s="20"/>
      <c r="H185" s="20"/>
      <c r="I185" s="20"/>
      <c r="J185" s="20"/>
    </row>
    <row r="186" spans="1:10" ht="21.75" customHeight="1" thickBot="1">
      <c r="A186" s="262"/>
      <c r="B186" s="259"/>
      <c r="C186" s="358"/>
      <c r="D186" s="23"/>
      <c r="E186" s="27"/>
      <c r="F186" s="27"/>
      <c r="G186" s="27"/>
      <c r="H186" s="27"/>
      <c r="I186" s="27"/>
      <c r="J186" s="27"/>
    </row>
    <row r="187" spans="1:13" ht="21.75" customHeight="1" thickTop="1">
      <c r="A187" s="260"/>
      <c r="B187" s="258"/>
      <c r="C187" s="357"/>
      <c r="D187" s="19"/>
      <c r="E187" s="20"/>
      <c r="F187" s="20"/>
      <c r="G187" s="20"/>
      <c r="H187" s="20"/>
      <c r="I187" s="20"/>
      <c r="J187" s="20"/>
      <c r="M187" s="8"/>
    </row>
    <row r="188" spans="1:13" ht="21.75" customHeight="1" thickBot="1">
      <c r="A188" s="262"/>
      <c r="B188" s="259"/>
      <c r="C188" s="358"/>
      <c r="D188" s="23"/>
      <c r="E188" s="27"/>
      <c r="F188" s="27"/>
      <c r="G188" s="27"/>
      <c r="H188" s="27"/>
      <c r="I188" s="27"/>
      <c r="J188" s="27"/>
      <c r="M188" s="8"/>
    </row>
    <row r="189" spans="1:13" ht="21.75" customHeight="1" thickTop="1">
      <c r="A189" s="261"/>
      <c r="B189" s="258"/>
      <c r="C189" s="357"/>
      <c r="D189" s="19"/>
      <c r="E189" s="20"/>
      <c r="F189" s="20"/>
      <c r="G189" s="20"/>
      <c r="H189" s="20"/>
      <c r="I189" s="20"/>
      <c r="J189" s="20"/>
      <c r="M189" s="8"/>
    </row>
    <row r="190" spans="1:13" ht="21.75" customHeight="1" thickBot="1">
      <c r="A190" s="262"/>
      <c r="B190" s="259"/>
      <c r="C190" s="358"/>
      <c r="D190" s="23"/>
      <c r="E190" s="27"/>
      <c r="F190" s="27"/>
      <c r="G190" s="27"/>
      <c r="H190" s="27"/>
      <c r="I190" s="27"/>
      <c r="J190" s="27"/>
      <c r="M190" s="8"/>
    </row>
    <row r="191" spans="1:13" ht="21.75" customHeight="1" thickTop="1">
      <c r="A191" s="261"/>
      <c r="B191" s="258"/>
      <c r="C191" s="357"/>
      <c r="D191" s="19"/>
      <c r="E191" s="20"/>
      <c r="F191" s="20"/>
      <c r="G191" s="20"/>
      <c r="H191" s="20"/>
      <c r="I191" s="20"/>
      <c r="J191" s="20"/>
      <c r="M191" s="8"/>
    </row>
    <row r="192" spans="1:13" ht="21.75" customHeight="1" thickBot="1">
      <c r="A192" s="262"/>
      <c r="B192" s="259"/>
      <c r="C192" s="358"/>
      <c r="D192" s="23"/>
      <c r="E192" s="27"/>
      <c r="F192" s="27"/>
      <c r="G192" s="27"/>
      <c r="H192" s="27"/>
      <c r="I192" s="27"/>
      <c r="J192" s="27"/>
      <c r="M192" s="8"/>
    </row>
    <row r="193" spans="1:10" ht="21.75" customHeight="1" thickTop="1">
      <c r="A193" s="260"/>
      <c r="B193" s="258"/>
      <c r="C193" s="357"/>
      <c r="D193" s="19"/>
      <c r="E193" s="20"/>
      <c r="F193" s="20"/>
      <c r="G193" s="20"/>
      <c r="H193" s="20"/>
      <c r="I193" s="20"/>
      <c r="J193" s="20"/>
    </row>
    <row r="194" spans="1:10" ht="21.75" customHeight="1" thickBot="1">
      <c r="A194" s="262"/>
      <c r="B194" s="259"/>
      <c r="C194" s="358"/>
      <c r="D194" s="23"/>
      <c r="E194" s="27"/>
      <c r="F194" s="27"/>
      <c r="G194" s="27"/>
      <c r="H194" s="27"/>
      <c r="I194" s="27"/>
      <c r="J194" s="27"/>
    </row>
    <row r="195" spans="1:10" ht="21.75" customHeight="1" thickTop="1">
      <c r="A195" s="261"/>
      <c r="B195" s="258"/>
      <c r="C195" s="357"/>
      <c r="D195" s="19"/>
      <c r="E195" s="20"/>
      <c r="F195" s="20"/>
      <c r="G195" s="20"/>
      <c r="H195" s="20"/>
      <c r="I195" s="20"/>
      <c r="J195" s="20"/>
    </row>
    <row r="196" spans="1:10" ht="21.75" customHeight="1" thickBot="1">
      <c r="A196" s="262"/>
      <c r="B196" s="259"/>
      <c r="C196" s="358"/>
      <c r="D196" s="23"/>
      <c r="E196" s="27"/>
      <c r="F196" s="27"/>
      <c r="G196" s="27"/>
      <c r="H196" s="27"/>
      <c r="I196" s="27"/>
      <c r="J196" s="27"/>
    </row>
    <row r="197" spans="1:10" ht="21.75" customHeight="1" thickTop="1">
      <c r="A197" s="261"/>
      <c r="B197" s="258"/>
      <c r="C197" s="357"/>
      <c r="D197" s="19"/>
      <c r="E197" s="20"/>
      <c r="F197" s="20"/>
      <c r="G197" s="20"/>
      <c r="H197" s="20"/>
      <c r="I197" s="20"/>
      <c r="J197" s="20"/>
    </row>
    <row r="198" spans="1:10" ht="21.75" customHeight="1" thickBot="1">
      <c r="A198" s="262"/>
      <c r="B198" s="259"/>
      <c r="C198" s="358"/>
      <c r="D198" s="23"/>
      <c r="E198" s="27"/>
      <c r="F198" s="27"/>
      <c r="G198" s="27"/>
      <c r="H198" s="27"/>
      <c r="I198" s="27"/>
      <c r="J198" s="27"/>
    </row>
    <row r="199" spans="1:10" ht="21.75" customHeight="1" thickTop="1">
      <c r="A199" s="261"/>
      <c r="B199" s="258"/>
      <c r="C199" s="357"/>
      <c r="D199" s="19"/>
      <c r="E199" s="20"/>
      <c r="F199" s="20"/>
      <c r="G199" s="20"/>
      <c r="H199" s="20"/>
      <c r="I199" s="20"/>
      <c r="J199" s="20"/>
    </row>
    <row r="200" spans="1:10" ht="21.75" customHeight="1" thickBot="1">
      <c r="A200" s="262"/>
      <c r="B200" s="259"/>
      <c r="C200" s="358"/>
      <c r="D200" s="23"/>
      <c r="E200" s="27"/>
      <c r="F200" s="27"/>
      <c r="G200" s="27"/>
      <c r="H200" s="27"/>
      <c r="I200" s="27"/>
      <c r="J200" s="27"/>
    </row>
    <row r="201" spans="1:10" ht="21.75" customHeight="1" thickTop="1">
      <c r="A201" s="260"/>
      <c r="B201" s="258"/>
      <c r="C201" s="357"/>
      <c r="D201" s="19"/>
      <c r="E201" s="20"/>
      <c r="F201" s="20"/>
      <c r="G201" s="20"/>
      <c r="H201" s="20"/>
      <c r="I201" s="20"/>
      <c r="J201" s="20"/>
    </row>
    <row r="202" spans="1:10" ht="21.75" customHeight="1" thickBot="1">
      <c r="A202" s="262"/>
      <c r="B202" s="259"/>
      <c r="C202" s="358"/>
      <c r="D202" s="23"/>
      <c r="E202" s="28"/>
      <c r="F202" s="27"/>
      <c r="G202" s="27"/>
      <c r="H202" s="27"/>
      <c r="I202" s="27"/>
      <c r="J202" s="27"/>
    </row>
    <row r="203" spans="1:10" ht="21.75" customHeight="1" thickTop="1">
      <c r="A203" s="260"/>
      <c r="B203" s="258"/>
      <c r="C203" s="357"/>
      <c r="D203" s="19"/>
      <c r="E203" s="20"/>
      <c r="F203" s="20"/>
      <c r="G203" s="20"/>
      <c r="H203" s="20"/>
      <c r="I203" s="20"/>
      <c r="J203" s="20"/>
    </row>
    <row r="204" spans="1:10" ht="21.75" customHeight="1" thickBot="1">
      <c r="A204" s="262"/>
      <c r="B204" s="259"/>
      <c r="C204" s="358"/>
      <c r="D204" s="23"/>
      <c r="E204" s="28"/>
      <c r="F204" s="27"/>
      <c r="G204" s="27"/>
      <c r="H204" s="27"/>
      <c r="I204" s="27"/>
      <c r="J204" s="27"/>
    </row>
    <row r="205" spans="1:10" ht="21.75" customHeight="1" thickTop="1">
      <c r="A205" s="260"/>
      <c r="B205" s="258"/>
      <c r="C205" s="357"/>
      <c r="D205" s="19"/>
      <c r="E205" s="20"/>
      <c r="F205" s="20"/>
      <c r="G205" s="20"/>
      <c r="H205" s="20"/>
      <c r="I205" s="20"/>
      <c r="J205" s="20"/>
    </row>
    <row r="206" spans="1:10" ht="21.75" customHeight="1" thickBot="1">
      <c r="A206" s="262"/>
      <c r="B206" s="259"/>
      <c r="C206" s="358"/>
      <c r="D206" s="23"/>
      <c r="E206" s="28"/>
      <c r="F206" s="27"/>
      <c r="G206" s="27"/>
      <c r="H206" s="27"/>
      <c r="I206" s="27"/>
      <c r="J206" s="27"/>
    </row>
    <row r="207" spans="1:3" ht="19.5" customHeight="1" thickTop="1">
      <c r="A207" s="359" t="s">
        <v>21</v>
      </c>
      <c r="B207" s="360"/>
      <c r="C207" s="340"/>
    </row>
    <row r="208" spans="1:10" ht="30.75" customHeight="1" thickBot="1">
      <c r="A208" s="21"/>
      <c r="B208" s="22"/>
      <c r="C208" s="245" t="s">
        <v>0</v>
      </c>
      <c r="D208" s="24" t="s">
        <v>219</v>
      </c>
      <c r="E208" s="25" t="s">
        <v>22</v>
      </c>
      <c r="F208" s="26" t="s">
        <v>5</v>
      </c>
      <c r="G208" s="26" t="s">
        <v>6</v>
      </c>
      <c r="H208" s="26" t="s">
        <v>7</v>
      </c>
      <c r="I208" s="26" t="s">
        <v>8</v>
      </c>
      <c r="J208" s="246" t="s">
        <v>278</v>
      </c>
    </row>
    <row r="209" spans="1:13" ht="21.75" customHeight="1" thickTop="1">
      <c r="A209" s="260"/>
      <c r="B209" s="258"/>
      <c r="C209" s="357"/>
      <c r="D209" s="19"/>
      <c r="E209" s="20"/>
      <c r="F209" s="20"/>
      <c r="G209" s="20"/>
      <c r="H209" s="20"/>
      <c r="I209" s="20"/>
      <c r="J209" s="20"/>
      <c r="M209" s="8"/>
    </row>
    <row r="210" spans="1:13" ht="21.75" customHeight="1" thickBot="1">
      <c r="A210" s="262"/>
      <c r="B210" s="259"/>
      <c r="C210" s="358"/>
      <c r="D210" s="23"/>
      <c r="E210" s="27"/>
      <c r="F210" s="27"/>
      <c r="G210" s="27"/>
      <c r="H210" s="27"/>
      <c r="I210" s="27"/>
      <c r="J210" s="27"/>
      <c r="M210" s="8"/>
    </row>
    <row r="211" spans="1:10" ht="21.75" customHeight="1" thickTop="1">
      <c r="A211" s="261"/>
      <c r="B211" s="258"/>
      <c r="C211" s="357"/>
      <c r="D211" s="19"/>
      <c r="E211" s="20"/>
      <c r="F211" s="20"/>
      <c r="G211" s="20"/>
      <c r="H211" s="20"/>
      <c r="I211" s="20"/>
      <c r="J211" s="20"/>
    </row>
    <row r="212" spans="1:10" ht="21.75" customHeight="1" thickBot="1">
      <c r="A212" s="262"/>
      <c r="B212" s="259"/>
      <c r="C212" s="358"/>
      <c r="D212" s="23"/>
      <c r="E212" s="27"/>
      <c r="F212" s="27"/>
      <c r="G212" s="27"/>
      <c r="H212" s="27"/>
      <c r="I212" s="27"/>
      <c r="J212" s="27"/>
    </row>
    <row r="213" spans="1:13" ht="21.75" customHeight="1" thickTop="1">
      <c r="A213" s="260"/>
      <c r="B213" s="258"/>
      <c r="C213" s="357"/>
      <c r="D213" s="19"/>
      <c r="E213" s="20"/>
      <c r="F213" s="20"/>
      <c r="G213" s="20"/>
      <c r="H213" s="20"/>
      <c r="I213" s="20"/>
      <c r="J213" s="20"/>
      <c r="M213" s="8"/>
    </row>
    <row r="214" spans="1:13" ht="21.75" customHeight="1" thickBot="1">
      <c r="A214" s="262"/>
      <c r="B214" s="259"/>
      <c r="C214" s="358"/>
      <c r="D214" s="23"/>
      <c r="E214" s="27"/>
      <c r="F214" s="27"/>
      <c r="G214" s="27"/>
      <c r="H214" s="27"/>
      <c r="I214" s="27"/>
      <c r="J214" s="27"/>
      <c r="M214" s="8"/>
    </row>
    <row r="215" spans="1:13" ht="21.75" customHeight="1" thickTop="1">
      <c r="A215" s="261"/>
      <c r="B215" s="258"/>
      <c r="C215" s="357"/>
      <c r="D215" s="19"/>
      <c r="E215" s="20"/>
      <c r="F215" s="20"/>
      <c r="G215" s="20"/>
      <c r="H215" s="20"/>
      <c r="I215" s="20"/>
      <c r="J215" s="20"/>
      <c r="M215" s="8"/>
    </row>
    <row r="216" spans="1:13" ht="21.75" customHeight="1" thickBot="1">
      <c r="A216" s="262"/>
      <c r="B216" s="259"/>
      <c r="C216" s="358"/>
      <c r="D216" s="23"/>
      <c r="E216" s="27"/>
      <c r="F216" s="27"/>
      <c r="G216" s="27"/>
      <c r="H216" s="27"/>
      <c r="I216" s="27"/>
      <c r="J216" s="27"/>
      <c r="M216" s="8"/>
    </row>
    <row r="217" spans="1:13" ht="21.75" customHeight="1" thickTop="1">
      <c r="A217" s="261"/>
      <c r="B217" s="258"/>
      <c r="C217" s="357"/>
      <c r="D217" s="19"/>
      <c r="E217" s="20"/>
      <c r="F217" s="20"/>
      <c r="G217" s="20"/>
      <c r="H217" s="20"/>
      <c r="I217" s="20"/>
      <c r="J217" s="20"/>
      <c r="M217" s="8"/>
    </row>
    <row r="218" spans="1:13" ht="21.75" customHeight="1" thickBot="1">
      <c r="A218" s="262"/>
      <c r="B218" s="259"/>
      <c r="C218" s="358"/>
      <c r="D218" s="23"/>
      <c r="E218" s="27"/>
      <c r="F218" s="27"/>
      <c r="G218" s="27"/>
      <c r="H218" s="27"/>
      <c r="I218" s="27"/>
      <c r="J218" s="27"/>
      <c r="M218" s="8"/>
    </row>
    <row r="219" spans="1:10" ht="21.75" customHeight="1" thickTop="1">
      <c r="A219" s="260"/>
      <c r="B219" s="258"/>
      <c r="C219" s="357"/>
      <c r="D219" s="19"/>
      <c r="E219" s="20"/>
      <c r="F219" s="20"/>
      <c r="G219" s="20"/>
      <c r="H219" s="20"/>
      <c r="I219" s="20"/>
      <c r="J219" s="20"/>
    </row>
    <row r="220" spans="1:10" ht="21.75" customHeight="1" thickBot="1">
      <c r="A220" s="262"/>
      <c r="B220" s="259"/>
      <c r="C220" s="358"/>
      <c r="D220" s="23"/>
      <c r="E220" s="27"/>
      <c r="F220" s="27"/>
      <c r="G220" s="27"/>
      <c r="H220" s="27"/>
      <c r="I220" s="27"/>
      <c r="J220" s="27"/>
    </row>
    <row r="221" spans="1:10" ht="21.75" customHeight="1" thickTop="1">
      <c r="A221" s="261"/>
      <c r="B221" s="258"/>
      <c r="C221" s="357"/>
      <c r="D221" s="19"/>
      <c r="E221" s="20"/>
      <c r="F221" s="20"/>
      <c r="G221" s="20"/>
      <c r="H221" s="20"/>
      <c r="I221" s="20"/>
      <c r="J221" s="20"/>
    </row>
    <row r="222" spans="1:10" ht="21.75" customHeight="1" thickBot="1">
      <c r="A222" s="262"/>
      <c r="B222" s="259"/>
      <c r="C222" s="358"/>
      <c r="D222" s="23"/>
      <c r="E222" s="27"/>
      <c r="F222" s="27"/>
      <c r="G222" s="27"/>
      <c r="H222" s="27"/>
      <c r="I222" s="27"/>
      <c r="J222" s="27"/>
    </row>
    <row r="223" spans="1:10" ht="21.75" customHeight="1" thickTop="1">
      <c r="A223" s="261"/>
      <c r="B223" s="258"/>
      <c r="C223" s="357"/>
      <c r="D223" s="19"/>
      <c r="E223" s="20"/>
      <c r="F223" s="20"/>
      <c r="G223" s="20"/>
      <c r="H223" s="20"/>
      <c r="I223" s="20"/>
      <c r="J223" s="20"/>
    </row>
    <row r="224" spans="1:10" ht="21.75" customHeight="1" thickBot="1">
      <c r="A224" s="262"/>
      <c r="B224" s="259"/>
      <c r="C224" s="358"/>
      <c r="D224" s="23"/>
      <c r="E224" s="27"/>
      <c r="F224" s="27"/>
      <c r="G224" s="27"/>
      <c r="H224" s="27"/>
      <c r="I224" s="27"/>
      <c r="J224" s="27"/>
    </row>
    <row r="225" spans="1:10" ht="21.75" customHeight="1" thickTop="1">
      <c r="A225" s="261"/>
      <c r="B225" s="258"/>
      <c r="C225" s="357"/>
      <c r="D225" s="19"/>
      <c r="E225" s="20"/>
      <c r="F225" s="20"/>
      <c r="G225" s="20"/>
      <c r="H225" s="20"/>
      <c r="I225" s="20"/>
      <c r="J225" s="20"/>
    </row>
    <row r="226" spans="1:10" ht="21.75" customHeight="1" thickBot="1">
      <c r="A226" s="262"/>
      <c r="B226" s="259"/>
      <c r="C226" s="358"/>
      <c r="D226" s="23"/>
      <c r="E226" s="27"/>
      <c r="F226" s="27"/>
      <c r="G226" s="27"/>
      <c r="H226" s="27"/>
      <c r="I226" s="27"/>
      <c r="J226" s="27"/>
    </row>
    <row r="227" spans="1:10" ht="21.75" customHeight="1" thickTop="1">
      <c r="A227" s="260"/>
      <c r="B227" s="258"/>
      <c r="C227" s="357"/>
      <c r="D227" s="19"/>
      <c r="E227" s="20"/>
      <c r="F227" s="20"/>
      <c r="G227" s="20"/>
      <c r="H227" s="20"/>
      <c r="I227" s="20"/>
      <c r="J227" s="20"/>
    </row>
    <row r="228" spans="1:10" ht="21.75" customHeight="1" thickBot="1">
      <c r="A228" s="262"/>
      <c r="B228" s="259"/>
      <c r="C228" s="358"/>
      <c r="D228" s="23"/>
      <c r="E228" s="28"/>
      <c r="F228" s="27"/>
      <c r="G228" s="27"/>
      <c r="H228" s="27"/>
      <c r="I228" s="27"/>
      <c r="J228" s="27"/>
    </row>
    <row r="229" ht="12.75" thickTop="1"/>
  </sheetData>
  <sheetProtection/>
  <mergeCells count="115">
    <mergeCell ref="I15:J15"/>
    <mergeCell ref="C203:C204"/>
    <mergeCell ref="C205:C206"/>
    <mergeCell ref="C189:C190"/>
    <mergeCell ref="C191:C192"/>
    <mergeCell ref="C193:C194"/>
    <mergeCell ref="C195:C196"/>
    <mergeCell ref="C197:C198"/>
    <mergeCell ref="C199:C200"/>
    <mergeCell ref="C175:C176"/>
    <mergeCell ref="C201:C202"/>
    <mergeCell ref="C183:C184"/>
    <mergeCell ref="C187:C188"/>
    <mergeCell ref="C173:C174"/>
    <mergeCell ref="C177:C178"/>
    <mergeCell ref="C179:C180"/>
    <mergeCell ref="C185:C186"/>
    <mergeCell ref="A133:B133"/>
    <mergeCell ref="C169:C170"/>
    <mergeCell ref="C159:C160"/>
    <mergeCell ref="C171:C172"/>
    <mergeCell ref="C147:C148"/>
    <mergeCell ref="C163:C164"/>
    <mergeCell ref="C165:C166"/>
    <mergeCell ref="C167:C168"/>
    <mergeCell ref="A181:B181"/>
    <mergeCell ref="C151:C152"/>
    <mergeCell ref="C153:C154"/>
    <mergeCell ref="C137:C138"/>
    <mergeCell ref="C155:C156"/>
    <mergeCell ref="A157:B157"/>
    <mergeCell ref="C139:C140"/>
    <mergeCell ref="C141:C142"/>
    <mergeCell ref="C143:C144"/>
    <mergeCell ref="C145:C146"/>
    <mergeCell ref="C123:C124"/>
    <mergeCell ref="C125:C126"/>
    <mergeCell ref="C127:C128"/>
    <mergeCell ref="C161:C162"/>
    <mergeCell ref="C149:C150"/>
    <mergeCell ref="C135:C136"/>
    <mergeCell ref="C129:C130"/>
    <mergeCell ref="C131:C132"/>
    <mergeCell ref="C119:C120"/>
    <mergeCell ref="C81:C82"/>
    <mergeCell ref="C83:C84"/>
    <mergeCell ref="C85:C86"/>
    <mergeCell ref="C87:C88"/>
    <mergeCell ref="C113:C114"/>
    <mergeCell ref="C115:C116"/>
    <mergeCell ref="C107:C108"/>
    <mergeCell ref="C109:C110"/>
    <mergeCell ref="C99:C100"/>
    <mergeCell ref="A111:B111"/>
    <mergeCell ref="C95:C96"/>
    <mergeCell ref="C97:C98"/>
    <mergeCell ref="C117:C118"/>
    <mergeCell ref="C101:C102"/>
    <mergeCell ref="C103:C104"/>
    <mergeCell ref="C105:C106"/>
    <mergeCell ref="C61:C62"/>
    <mergeCell ref="C121:C122"/>
    <mergeCell ref="C93:C94"/>
    <mergeCell ref="A67:B67"/>
    <mergeCell ref="C69:C70"/>
    <mergeCell ref="C71:C72"/>
    <mergeCell ref="C73:C74"/>
    <mergeCell ref="C75:C76"/>
    <mergeCell ref="C77:C78"/>
    <mergeCell ref="C79:C80"/>
    <mergeCell ref="C53:C54"/>
    <mergeCell ref="C55:C56"/>
    <mergeCell ref="C57:C58"/>
    <mergeCell ref="C59:C60"/>
    <mergeCell ref="C35:C36"/>
    <mergeCell ref="C37:C38"/>
    <mergeCell ref="C39:C40"/>
    <mergeCell ref="C51:C52"/>
    <mergeCell ref="C47:C48"/>
    <mergeCell ref="C49:C50"/>
    <mergeCell ref="A1:B1"/>
    <mergeCell ref="C3:C4"/>
    <mergeCell ref="C5:C6"/>
    <mergeCell ref="C7:C8"/>
    <mergeCell ref="C9:C10"/>
    <mergeCell ref="C15:C16"/>
    <mergeCell ref="C11:C12"/>
    <mergeCell ref="C13:C14"/>
    <mergeCell ref="C17:C18"/>
    <mergeCell ref="C27:C28"/>
    <mergeCell ref="C29:C30"/>
    <mergeCell ref="A23:B23"/>
    <mergeCell ref="C19:C20"/>
    <mergeCell ref="C21:C22"/>
    <mergeCell ref="C25:C26"/>
    <mergeCell ref="C31:C32"/>
    <mergeCell ref="C33:C34"/>
    <mergeCell ref="C217:C218"/>
    <mergeCell ref="A89:B89"/>
    <mergeCell ref="C91:C92"/>
    <mergeCell ref="C41:C42"/>
    <mergeCell ref="C43:C44"/>
    <mergeCell ref="A45:B45"/>
    <mergeCell ref="C63:C64"/>
    <mergeCell ref="C65:C66"/>
    <mergeCell ref="C219:C220"/>
    <mergeCell ref="C221:C222"/>
    <mergeCell ref="C223:C224"/>
    <mergeCell ref="C225:C226"/>
    <mergeCell ref="C227:C228"/>
    <mergeCell ref="A207:B207"/>
    <mergeCell ref="C209:C210"/>
    <mergeCell ref="C211:C212"/>
    <mergeCell ref="C213:C214"/>
    <mergeCell ref="C215:C216"/>
  </mergeCells>
  <printOptions/>
  <pageMargins left="0.7086614173228347" right="0.4724409448818898" top="0.9448818897637796" bottom="0.35433070866141736" header="0.31496062992125984" footer="0.31496062992125984"/>
  <pageSetup horizontalDpi="600" verticalDpi="600" orientation="landscape" paperSize="9" scale="95" r:id="rId1"/>
  <headerFooter>
    <oddHeader>&amp;C&amp;16 2014　U-11リーグ　グループ名簿&amp;R（様式7）
山梨県サッカー協会4種委員会　　　</oddHeader>
  </headerFooter>
  <rowBreaks count="8" manualBreakCount="8">
    <brk id="22" max="255" man="1"/>
    <brk id="44" max="255" man="1"/>
    <brk id="66" max="255" man="1"/>
    <brk id="88" max="255" man="1"/>
    <brk id="110" max="255" man="1"/>
    <brk id="132" max="255" man="1"/>
    <brk id="156" max="255" man="1"/>
    <brk id="18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H85"/>
  <sheetViews>
    <sheetView tabSelected="1" view="pageLayout" zoomScale="75" zoomScaleSheetLayoutView="100" zoomScalePageLayoutView="75" workbookViewId="0" topLeftCell="A1">
      <selection activeCell="O8" sqref="O8"/>
    </sheetView>
  </sheetViews>
  <sheetFormatPr defaultColWidth="6.28125" defaultRowHeight="15"/>
  <cols>
    <col min="1" max="1" width="14.7109375" style="0" customWidth="1"/>
    <col min="2" max="11" width="8.00390625" style="0" customWidth="1"/>
    <col min="12" max="19" width="6.00390625" style="0" customWidth="1"/>
    <col min="20" max="20" width="13.57421875" style="0" customWidth="1"/>
    <col min="21" max="32" width="7.421875" style="0" customWidth="1"/>
    <col min="33" max="39" width="6.140625" style="0" customWidth="1"/>
    <col min="40" max="40" width="13.421875" style="0" customWidth="1"/>
    <col min="41" max="52" width="7.421875" style="0" customWidth="1"/>
    <col min="53" max="59" width="5.421875" style="0" customWidth="1"/>
    <col min="60" max="60" width="5.140625" style="0" customWidth="1"/>
  </cols>
  <sheetData>
    <row r="1" spans="2:41" s="14" customFormat="1" ht="21.75" customHeight="1">
      <c r="B1" s="14" t="s">
        <v>91</v>
      </c>
      <c r="U1" s="14" t="s">
        <v>91</v>
      </c>
      <c r="AO1" s="14" t="s">
        <v>91</v>
      </c>
    </row>
    <row r="2" spans="1:58" ht="24.75" customHeight="1">
      <c r="A2" s="257" t="s">
        <v>21</v>
      </c>
      <c r="B2" s="750" t="s">
        <v>477</v>
      </c>
      <c r="C2" s="750"/>
      <c r="D2" s="750"/>
      <c r="E2" s="750"/>
      <c r="F2" s="750"/>
      <c r="K2" s="206" t="s">
        <v>84</v>
      </c>
      <c r="L2" s="206"/>
      <c r="M2" s="206"/>
      <c r="N2" s="206"/>
      <c r="O2" s="206"/>
      <c r="P2" s="206"/>
      <c r="Q2" s="206"/>
      <c r="T2" s="34" t="s">
        <v>21</v>
      </c>
      <c r="U2" s="750" t="s">
        <v>478</v>
      </c>
      <c r="V2" s="750"/>
      <c r="W2" s="750"/>
      <c r="X2" s="750"/>
      <c r="Y2" s="750"/>
      <c r="AD2" s="392" t="s">
        <v>99</v>
      </c>
      <c r="AE2" s="392"/>
      <c r="AF2" s="392"/>
      <c r="AG2" s="392"/>
      <c r="AH2" s="392"/>
      <c r="AI2" s="392"/>
      <c r="AJ2" s="392"/>
      <c r="AK2" s="392"/>
      <c r="AL2" s="392"/>
      <c r="AN2" s="34" t="s">
        <v>21</v>
      </c>
      <c r="AO2" s="750" t="s">
        <v>479</v>
      </c>
      <c r="AP2" s="750"/>
      <c r="AQ2" s="750"/>
      <c r="AR2" s="750"/>
      <c r="AS2" s="750"/>
      <c r="AX2" s="392" t="s">
        <v>118</v>
      </c>
      <c r="AY2" s="392"/>
      <c r="AZ2" s="392"/>
      <c r="BA2" s="392"/>
      <c r="BB2" s="392"/>
      <c r="BC2" s="392"/>
      <c r="BD2" s="392"/>
      <c r="BE2" s="392"/>
      <c r="BF2" s="392"/>
    </row>
    <row r="3" spans="1:60" ht="24.75" customHeight="1">
      <c r="A3" s="388" t="s">
        <v>41</v>
      </c>
      <c r="B3" s="393" t="str">
        <f>A5</f>
        <v>a</v>
      </c>
      <c r="C3" s="374" t="str">
        <f>A6</f>
        <v>b</v>
      </c>
      <c r="D3" s="374" t="str">
        <f>A7</f>
        <v>c</v>
      </c>
      <c r="E3" s="374" t="str">
        <f>A8</f>
        <v>d</v>
      </c>
      <c r="F3" s="374" t="str">
        <f>A9</f>
        <v>e</v>
      </c>
      <c r="G3" s="374" t="str">
        <f>A10</f>
        <v>f</v>
      </c>
      <c r="H3" s="374" t="str">
        <f>A11</f>
        <v>g</v>
      </c>
      <c r="I3" s="374" t="str">
        <f>A12</f>
        <v>h</v>
      </c>
      <c r="J3" s="374" t="str">
        <f>A13</f>
        <v>i</v>
      </c>
      <c r="K3" s="386" t="str">
        <f>A14</f>
        <v>j</v>
      </c>
      <c r="L3" s="376" t="s">
        <v>33</v>
      </c>
      <c r="M3" s="372" t="s">
        <v>34</v>
      </c>
      <c r="N3" s="379" t="s">
        <v>35</v>
      </c>
      <c r="O3" s="381" t="s">
        <v>36</v>
      </c>
      <c r="P3" s="376" t="s">
        <v>37</v>
      </c>
      <c r="Q3" s="372" t="s">
        <v>38</v>
      </c>
      <c r="R3" s="379" t="s">
        <v>39</v>
      </c>
      <c r="S3" s="376" t="s">
        <v>40</v>
      </c>
      <c r="T3" s="388" t="s">
        <v>92</v>
      </c>
      <c r="U3" s="393" t="str">
        <f>T5</f>
        <v>a</v>
      </c>
      <c r="V3" s="374" t="str">
        <f>T6</f>
        <v>b</v>
      </c>
      <c r="W3" s="374" t="str">
        <f>T7</f>
        <v>c</v>
      </c>
      <c r="X3" s="374" t="str">
        <f>T8</f>
        <v>d</v>
      </c>
      <c r="Y3" s="374" t="str">
        <f>T9</f>
        <v>e</v>
      </c>
      <c r="Z3" s="374" t="str">
        <f>T10</f>
        <v>f</v>
      </c>
      <c r="AA3" s="374" t="str">
        <f>T11</f>
        <v>g</v>
      </c>
      <c r="AB3" s="374" t="str">
        <f>T12</f>
        <v>h</v>
      </c>
      <c r="AC3" s="374" t="str">
        <f>T13</f>
        <v>i</v>
      </c>
      <c r="AD3" s="384" t="str">
        <f>T14</f>
        <v>j</v>
      </c>
      <c r="AE3" s="386" t="str">
        <f>T15</f>
        <v>ｋ</v>
      </c>
      <c r="AF3" s="376" t="s">
        <v>33</v>
      </c>
      <c r="AG3" s="372" t="s">
        <v>34</v>
      </c>
      <c r="AH3" s="379" t="s">
        <v>35</v>
      </c>
      <c r="AI3" s="381" t="s">
        <v>36</v>
      </c>
      <c r="AJ3" s="376" t="s">
        <v>37</v>
      </c>
      <c r="AK3" s="372" t="s">
        <v>38</v>
      </c>
      <c r="AL3" s="379" t="s">
        <v>39</v>
      </c>
      <c r="AM3" s="376" t="s">
        <v>40</v>
      </c>
      <c r="AN3" s="388" t="s">
        <v>92</v>
      </c>
      <c r="AO3" s="393" t="str">
        <f>AN5</f>
        <v>a</v>
      </c>
      <c r="AP3" s="374" t="str">
        <f>AN6</f>
        <v>b</v>
      </c>
      <c r="AQ3" s="374" t="str">
        <f>AN7</f>
        <v>c</v>
      </c>
      <c r="AR3" s="374" t="str">
        <f>AN8</f>
        <v>d</v>
      </c>
      <c r="AS3" s="374" t="str">
        <f>AN9</f>
        <v>e</v>
      </c>
      <c r="AT3" s="374" t="str">
        <f>AN10</f>
        <v>f</v>
      </c>
      <c r="AU3" s="374" t="str">
        <f>AN11</f>
        <v>g</v>
      </c>
      <c r="AV3" s="374" t="str">
        <f>AN12</f>
        <v>h</v>
      </c>
      <c r="AW3" s="374" t="str">
        <f>AN13</f>
        <v>i</v>
      </c>
      <c r="AX3" s="384" t="str">
        <f>AN14</f>
        <v>j</v>
      </c>
      <c r="AY3" s="374" t="str">
        <f>AN15</f>
        <v>ｋ</v>
      </c>
      <c r="AZ3" s="386" t="str">
        <f>AN16</f>
        <v>ｌ</v>
      </c>
      <c r="BA3" s="376" t="s">
        <v>33</v>
      </c>
      <c r="BB3" s="372" t="s">
        <v>34</v>
      </c>
      <c r="BC3" s="379" t="s">
        <v>35</v>
      </c>
      <c r="BD3" s="381" t="s">
        <v>36</v>
      </c>
      <c r="BE3" s="376" t="s">
        <v>37</v>
      </c>
      <c r="BF3" s="372" t="s">
        <v>38</v>
      </c>
      <c r="BG3" s="379" t="s">
        <v>39</v>
      </c>
      <c r="BH3" s="376" t="s">
        <v>40</v>
      </c>
    </row>
    <row r="4" spans="1:60" ht="24.75" customHeight="1" thickBot="1">
      <c r="A4" s="389"/>
      <c r="B4" s="394"/>
      <c r="C4" s="375"/>
      <c r="D4" s="375"/>
      <c r="E4" s="375"/>
      <c r="F4" s="375"/>
      <c r="G4" s="375"/>
      <c r="H4" s="375"/>
      <c r="I4" s="375"/>
      <c r="J4" s="375"/>
      <c r="K4" s="395"/>
      <c r="L4" s="377"/>
      <c r="M4" s="373"/>
      <c r="N4" s="380"/>
      <c r="O4" s="382"/>
      <c r="P4" s="377"/>
      <c r="Q4" s="373"/>
      <c r="R4" s="380"/>
      <c r="S4" s="377"/>
      <c r="T4" s="389"/>
      <c r="U4" s="394"/>
      <c r="V4" s="375"/>
      <c r="W4" s="375"/>
      <c r="X4" s="375"/>
      <c r="Y4" s="375"/>
      <c r="Z4" s="375"/>
      <c r="AA4" s="375"/>
      <c r="AB4" s="375"/>
      <c r="AC4" s="375"/>
      <c r="AD4" s="385"/>
      <c r="AE4" s="395"/>
      <c r="AF4" s="377"/>
      <c r="AG4" s="373"/>
      <c r="AH4" s="380"/>
      <c r="AI4" s="382"/>
      <c r="AJ4" s="377"/>
      <c r="AK4" s="373"/>
      <c r="AL4" s="380"/>
      <c r="AM4" s="377"/>
      <c r="AN4" s="389"/>
      <c r="AO4" s="394"/>
      <c r="AP4" s="375"/>
      <c r="AQ4" s="375"/>
      <c r="AR4" s="375"/>
      <c r="AS4" s="375"/>
      <c r="AT4" s="375"/>
      <c r="AU4" s="375"/>
      <c r="AV4" s="375"/>
      <c r="AW4" s="375"/>
      <c r="AX4" s="385"/>
      <c r="AY4" s="375"/>
      <c r="AZ4" s="387"/>
      <c r="BA4" s="377"/>
      <c r="BB4" s="373"/>
      <c r="BC4" s="380"/>
      <c r="BD4" s="382"/>
      <c r="BE4" s="377"/>
      <c r="BF4" s="373"/>
      <c r="BG4" s="380"/>
      <c r="BH4" s="377"/>
    </row>
    <row r="5" spans="1:60" ht="24.75" customHeight="1">
      <c r="A5" s="748" t="s">
        <v>339</v>
      </c>
      <c r="B5" s="53"/>
      <c r="C5" s="71" t="s">
        <v>50</v>
      </c>
      <c r="D5" s="76" t="s">
        <v>76</v>
      </c>
      <c r="E5" s="64">
        <v>29</v>
      </c>
      <c r="F5" s="67">
        <v>39</v>
      </c>
      <c r="G5" s="44" t="s">
        <v>71</v>
      </c>
      <c r="H5" s="94">
        <v>44</v>
      </c>
      <c r="I5" s="92">
        <v>31</v>
      </c>
      <c r="J5" s="83">
        <v>23</v>
      </c>
      <c r="K5" s="49" t="s">
        <v>68</v>
      </c>
      <c r="L5" s="12"/>
      <c r="M5" s="20"/>
      <c r="N5" s="37"/>
      <c r="O5" s="38"/>
      <c r="P5" s="12"/>
      <c r="Q5" s="20"/>
      <c r="R5" s="37"/>
      <c r="S5" s="12"/>
      <c r="T5" s="36" t="s">
        <v>23</v>
      </c>
      <c r="U5" s="53"/>
      <c r="V5" s="71" t="s">
        <v>50</v>
      </c>
      <c r="W5" s="102" t="s">
        <v>68</v>
      </c>
      <c r="X5" s="44" t="s">
        <v>72</v>
      </c>
      <c r="Y5" s="76" t="s">
        <v>76</v>
      </c>
      <c r="Z5" s="67">
        <v>36</v>
      </c>
      <c r="AA5" s="102">
        <v>47</v>
      </c>
      <c r="AB5" s="103">
        <v>21</v>
      </c>
      <c r="AC5" s="107">
        <v>27</v>
      </c>
      <c r="AD5" s="110">
        <v>34</v>
      </c>
      <c r="AE5" s="70">
        <v>44</v>
      </c>
      <c r="AF5" s="97"/>
      <c r="AG5" s="20"/>
      <c r="AH5" s="37"/>
      <c r="AI5" s="38"/>
      <c r="AJ5" s="12"/>
      <c r="AK5" s="20"/>
      <c r="AL5" s="37"/>
      <c r="AM5" s="12"/>
      <c r="AN5" s="36" t="s">
        <v>23</v>
      </c>
      <c r="AO5" s="53"/>
      <c r="AP5" s="112" t="s">
        <v>121</v>
      </c>
      <c r="AQ5" s="129">
        <v>24</v>
      </c>
      <c r="AR5" s="103">
        <v>26</v>
      </c>
      <c r="AS5" s="118">
        <v>37</v>
      </c>
      <c r="AT5" s="94">
        <v>51</v>
      </c>
      <c r="AU5" s="64">
        <v>62</v>
      </c>
      <c r="AV5" s="102">
        <v>57</v>
      </c>
      <c r="AW5" s="67">
        <v>45</v>
      </c>
      <c r="AX5" s="107">
        <v>35</v>
      </c>
      <c r="AY5" s="46" t="s">
        <v>104</v>
      </c>
      <c r="AZ5" s="140" t="s">
        <v>69</v>
      </c>
      <c r="BA5" s="97"/>
      <c r="BB5" s="20"/>
      <c r="BC5" s="37"/>
      <c r="BD5" s="38"/>
      <c r="BE5" s="12"/>
      <c r="BF5" s="20"/>
      <c r="BG5" s="37"/>
      <c r="BH5" s="12"/>
    </row>
    <row r="6" spans="1:60" ht="24.75" customHeight="1">
      <c r="A6" s="749" t="s">
        <v>340</v>
      </c>
      <c r="B6" s="87" t="str">
        <f>C5</f>
        <v>①</v>
      </c>
      <c r="C6" s="41"/>
      <c r="D6" s="51" t="s">
        <v>64</v>
      </c>
      <c r="E6" s="75" t="s">
        <v>77</v>
      </c>
      <c r="F6" s="85">
        <v>30</v>
      </c>
      <c r="G6" s="72">
        <v>33</v>
      </c>
      <c r="H6" s="45" t="s">
        <v>72</v>
      </c>
      <c r="I6" s="66">
        <v>37</v>
      </c>
      <c r="J6" s="80">
        <v>43</v>
      </c>
      <c r="K6" s="84">
        <v>24</v>
      </c>
      <c r="L6" s="29"/>
      <c r="M6" s="2"/>
      <c r="N6" s="32"/>
      <c r="O6" s="33"/>
      <c r="P6" s="29"/>
      <c r="Q6" s="2"/>
      <c r="R6" s="30"/>
      <c r="S6" s="29"/>
      <c r="T6" s="35" t="s">
        <v>24</v>
      </c>
      <c r="U6" s="87" t="str">
        <f>V5</f>
        <v>①</v>
      </c>
      <c r="V6" s="41"/>
      <c r="W6" s="45" t="s">
        <v>103</v>
      </c>
      <c r="X6" s="51" t="s">
        <v>102</v>
      </c>
      <c r="Y6" s="85">
        <v>52</v>
      </c>
      <c r="Z6" s="81">
        <v>22</v>
      </c>
      <c r="AA6" s="79">
        <v>45</v>
      </c>
      <c r="AB6" s="108">
        <v>32</v>
      </c>
      <c r="AC6" s="69">
        <v>37</v>
      </c>
      <c r="AD6" s="104">
        <v>26</v>
      </c>
      <c r="AE6" s="77" t="s">
        <v>77</v>
      </c>
      <c r="AF6" s="99"/>
      <c r="AG6" s="2"/>
      <c r="AH6" s="32"/>
      <c r="AI6" s="33"/>
      <c r="AJ6" s="29"/>
      <c r="AK6" s="2"/>
      <c r="AL6" s="30"/>
      <c r="AM6" s="29"/>
      <c r="AN6" s="35" t="s">
        <v>24</v>
      </c>
      <c r="AO6" s="113" t="str">
        <f>AP5</f>
        <v>①</v>
      </c>
      <c r="AP6" s="41"/>
      <c r="AQ6" s="114" t="s">
        <v>70</v>
      </c>
      <c r="AR6" s="45" t="s">
        <v>119</v>
      </c>
      <c r="AS6" s="135">
        <v>34</v>
      </c>
      <c r="AT6" s="69">
        <v>44</v>
      </c>
      <c r="AU6" s="51">
        <v>56</v>
      </c>
      <c r="AV6" s="128">
        <v>66</v>
      </c>
      <c r="AW6" s="108">
        <v>41</v>
      </c>
      <c r="AX6" s="79">
        <v>53</v>
      </c>
      <c r="AY6" s="132">
        <v>28</v>
      </c>
      <c r="AZ6" s="77">
        <v>21</v>
      </c>
      <c r="BA6" s="99"/>
      <c r="BB6" s="2"/>
      <c r="BC6" s="32"/>
      <c r="BD6" s="33"/>
      <c r="BE6" s="29"/>
      <c r="BF6" s="2"/>
      <c r="BG6" s="30"/>
      <c r="BH6" s="29"/>
    </row>
    <row r="7" spans="1:60" ht="24.75" customHeight="1">
      <c r="A7" s="749" t="s">
        <v>341</v>
      </c>
      <c r="B7" s="89" t="str">
        <f>D5</f>
        <v>⑱</v>
      </c>
      <c r="C7" s="51" t="str">
        <f>D6</f>
        <v>⑥</v>
      </c>
      <c r="D7" s="41"/>
      <c r="E7" s="72" t="s">
        <v>51</v>
      </c>
      <c r="F7" s="79">
        <v>41</v>
      </c>
      <c r="G7" s="69">
        <v>38</v>
      </c>
      <c r="H7" s="81">
        <v>25</v>
      </c>
      <c r="I7" s="46" t="s">
        <v>73</v>
      </c>
      <c r="J7" s="63">
        <v>28</v>
      </c>
      <c r="K7" s="74">
        <v>32</v>
      </c>
      <c r="L7" s="29"/>
      <c r="M7" s="2"/>
      <c r="N7" s="30"/>
      <c r="O7" s="31"/>
      <c r="P7" s="29"/>
      <c r="Q7" s="2"/>
      <c r="R7" s="30"/>
      <c r="S7" s="29"/>
      <c r="T7" s="35" t="s">
        <v>25</v>
      </c>
      <c r="U7" s="50" t="str">
        <f>W5</f>
        <v>⑩</v>
      </c>
      <c r="V7" s="45" t="str">
        <f>W6</f>
        <v>⑮</v>
      </c>
      <c r="W7" s="41"/>
      <c r="X7" s="72" t="s">
        <v>51</v>
      </c>
      <c r="Y7" s="51">
        <v>48</v>
      </c>
      <c r="Z7" s="85">
        <v>53</v>
      </c>
      <c r="AA7" s="104">
        <v>29</v>
      </c>
      <c r="AB7" s="69">
        <v>40</v>
      </c>
      <c r="AC7" s="81">
        <v>24</v>
      </c>
      <c r="AD7" s="75" t="s">
        <v>78</v>
      </c>
      <c r="AE7" s="136">
        <v>33</v>
      </c>
      <c r="AF7" s="99"/>
      <c r="AG7" s="2"/>
      <c r="AH7" s="30"/>
      <c r="AI7" s="31"/>
      <c r="AJ7" s="29"/>
      <c r="AK7" s="2"/>
      <c r="AL7" s="30"/>
      <c r="AM7" s="29"/>
      <c r="AN7" s="35" t="s">
        <v>25</v>
      </c>
      <c r="AO7" s="130">
        <f>AQ5</f>
        <v>24</v>
      </c>
      <c r="AP7" s="114" t="str">
        <f>AQ6</f>
        <v>⑫</v>
      </c>
      <c r="AQ7" s="41"/>
      <c r="AR7" s="72" t="s">
        <v>51</v>
      </c>
      <c r="AS7" s="45" t="s">
        <v>103</v>
      </c>
      <c r="AT7" s="81">
        <v>27</v>
      </c>
      <c r="AU7" s="108">
        <v>39</v>
      </c>
      <c r="AV7" s="69">
        <v>47</v>
      </c>
      <c r="AW7" s="51">
        <v>59</v>
      </c>
      <c r="AX7" s="128">
        <v>61</v>
      </c>
      <c r="AY7" s="80">
        <v>54</v>
      </c>
      <c r="AZ7" s="141">
        <v>36</v>
      </c>
      <c r="BA7" s="99"/>
      <c r="BB7" s="2"/>
      <c r="BC7" s="30"/>
      <c r="BD7" s="31"/>
      <c r="BE7" s="29"/>
      <c r="BF7" s="2"/>
      <c r="BG7" s="30"/>
      <c r="BH7" s="29"/>
    </row>
    <row r="8" spans="1:60" ht="24.75" customHeight="1">
      <c r="A8" s="749" t="s">
        <v>342</v>
      </c>
      <c r="B8" s="90">
        <f>E5</f>
        <v>29</v>
      </c>
      <c r="C8" s="75" t="str">
        <f>E6</f>
        <v>⑲</v>
      </c>
      <c r="D8" s="72" t="str">
        <f>E7</f>
        <v>②</v>
      </c>
      <c r="E8" s="41"/>
      <c r="F8" s="51" t="s">
        <v>65</v>
      </c>
      <c r="G8" s="81">
        <v>22</v>
      </c>
      <c r="H8" s="72">
        <v>35</v>
      </c>
      <c r="I8" s="80">
        <v>42</v>
      </c>
      <c r="J8" s="46" t="s">
        <v>69</v>
      </c>
      <c r="K8" s="68">
        <v>36</v>
      </c>
      <c r="L8" s="29"/>
      <c r="M8" s="2"/>
      <c r="N8" s="30"/>
      <c r="O8" s="31"/>
      <c r="P8" s="29"/>
      <c r="Q8" s="2"/>
      <c r="R8" s="30"/>
      <c r="S8" s="29"/>
      <c r="T8" s="35" t="s">
        <v>26</v>
      </c>
      <c r="U8" s="47" t="str">
        <f>X5</f>
        <v>⑭</v>
      </c>
      <c r="V8" s="51" t="str">
        <f>X6</f>
        <v>⑨</v>
      </c>
      <c r="W8" s="72" t="str">
        <f>X7</f>
        <v>②</v>
      </c>
      <c r="X8" s="41"/>
      <c r="Y8" s="104">
        <v>28</v>
      </c>
      <c r="Z8" s="75" t="s">
        <v>75</v>
      </c>
      <c r="AA8" s="108">
        <v>35</v>
      </c>
      <c r="AB8" s="79">
        <v>41</v>
      </c>
      <c r="AC8" s="51">
        <v>49</v>
      </c>
      <c r="AD8" s="81">
        <v>25</v>
      </c>
      <c r="AE8" s="65">
        <v>51</v>
      </c>
      <c r="AF8" s="99"/>
      <c r="AG8" s="2"/>
      <c r="AH8" s="30"/>
      <c r="AI8" s="31"/>
      <c r="AJ8" s="29"/>
      <c r="AK8" s="2"/>
      <c r="AL8" s="30"/>
      <c r="AM8" s="29"/>
      <c r="AN8" s="35" t="s">
        <v>26</v>
      </c>
      <c r="AO8" s="91">
        <f>AR5</f>
        <v>26</v>
      </c>
      <c r="AP8" s="45" t="str">
        <f>AR6</f>
        <v>⑯</v>
      </c>
      <c r="AQ8" s="72" t="str">
        <f>AR7</f>
        <v>②</v>
      </c>
      <c r="AR8" s="41"/>
      <c r="AS8" s="114" t="s">
        <v>65</v>
      </c>
      <c r="AT8" s="75">
        <v>23</v>
      </c>
      <c r="AU8" s="104">
        <v>33</v>
      </c>
      <c r="AV8" s="122">
        <v>49</v>
      </c>
      <c r="AW8" s="85">
        <v>63</v>
      </c>
      <c r="AX8" s="114">
        <v>60</v>
      </c>
      <c r="AY8" s="126">
        <v>42</v>
      </c>
      <c r="AZ8" s="68">
        <v>46</v>
      </c>
      <c r="BA8" s="99"/>
      <c r="BB8" s="2"/>
      <c r="BC8" s="30"/>
      <c r="BD8" s="31"/>
      <c r="BE8" s="29"/>
      <c r="BF8" s="2"/>
      <c r="BG8" s="30"/>
      <c r="BH8" s="29"/>
    </row>
    <row r="9" spans="1:60" ht="24.75" customHeight="1">
      <c r="A9" s="749" t="s">
        <v>343</v>
      </c>
      <c r="B9" s="86">
        <f>F5</f>
        <v>39</v>
      </c>
      <c r="C9" s="85">
        <f>F6</f>
        <v>30</v>
      </c>
      <c r="D9" s="79">
        <f>F7</f>
        <v>41</v>
      </c>
      <c r="E9" s="51" t="str">
        <f>F8</f>
        <v>⑦</v>
      </c>
      <c r="F9" s="41"/>
      <c r="G9" s="72" t="s">
        <v>52</v>
      </c>
      <c r="H9" s="75" t="s">
        <v>74</v>
      </c>
      <c r="I9" s="82">
        <v>21</v>
      </c>
      <c r="J9" s="73">
        <v>34</v>
      </c>
      <c r="K9" s="48" t="s">
        <v>70</v>
      </c>
      <c r="L9" s="29"/>
      <c r="M9" s="2"/>
      <c r="N9" s="30"/>
      <c r="O9" s="31"/>
      <c r="P9" s="29"/>
      <c r="Q9" s="2"/>
      <c r="R9" s="30"/>
      <c r="S9" s="29"/>
      <c r="T9" s="35" t="s">
        <v>27</v>
      </c>
      <c r="U9" s="89" t="str">
        <f>Y5</f>
        <v>⑱</v>
      </c>
      <c r="V9" s="85">
        <f>Y6</f>
        <v>52</v>
      </c>
      <c r="W9" s="51">
        <f>Y7</f>
        <v>48</v>
      </c>
      <c r="X9" s="104">
        <f>Y8</f>
        <v>28</v>
      </c>
      <c r="Y9" s="41"/>
      <c r="Z9" s="72" t="s">
        <v>52</v>
      </c>
      <c r="AA9" s="51" t="s">
        <v>66</v>
      </c>
      <c r="AB9" s="45" t="s">
        <v>70</v>
      </c>
      <c r="AC9" s="79">
        <v>42</v>
      </c>
      <c r="AD9" s="69">
        <v>39</v>
      </c>
      <c r="AE9" s="84">
        <v>23</v>
      </c>
      <c r="AF9" s="99"/>
      <c r="AG9" s="2"/>
      <c r="AH9" s="30"/>
      <c r="AI9" s="31"/>
      <c r="AJ9" s="29"/>
      <c r="AK9" s="2"/>
      <c r="AL9" s="30"/>
      <c r="AM9" s="29"/>
      <c r="AN9" s="35" t="s">
        <v>27</v>
      </c>
      <c r="AO9" s="119">
        <f>AS5</f>
        <v>37</v>
      </c>
      <c r="AP9" s="135">
        <f>AS6</f>
        <v>34</v>
      </c>
      <c r="AQ9" s="45" t="str">
        <f>AS7</f>
        <v>⑮</v>
      </c>
      <c r="AR9" s="114" t="str">
        <f>AS8</f>
        <v>⑦</v>
      </c>
      <c r="AS9" s="41"/>
      <c r="AT9" s="72" t="s">
        <v>52</v>
      </c>
      <c r="AU9" s="131">
        <v>22</v>
      </c>
      <c r="AV9" s="81">
        <v>29</v>
      </c>
      <c r="AW9" s="79">
        <v>50</v>
      </c>
      <c r="AX9" s="127">
        <v>48</v>
      </c>
      <c r="AY9" s="63">
        <v>64</v>
      </c>
      <c r="AZ9" s="137">
        <v>58</v>
      </c>
      <c r="BA9" s="99"/>
      <c r="BB9" s="2"/>
      <c r="BC9" s="30"/>
      <c r="BD9" s="31"/>
      <c r="BE9" s="29"/>
      <c r="BF9" s="2"/>
      <c r="BG9" s="30"/>
      <c r="BH9" s="29"/>
    </row>
    <row r="10" spans="1:60" ht="24.75" customHeight="1">
      <c r="A10" s="749" t="s">
        <v>344</v>
      </c>
      <c r="B10" s="47" t="str">
        <f>G5</f>
        <v>⑬</v>
      </c>
      <c r="C10" s="72">
        <f>G6</f>
        <v>33</v>
      </c>
      <c r="D10" s="69">
        <f>G7</f>
        <v>38</v>
      </c>
      <c r="E10" s="81">
        <f>G8</f>
        <v>22</v>
      </c>
      <c r="F10" s="72" t="str">
        <f>G9</f>
        <v>③</v>
      </c>
      <c r="G10" s="41"/>
      <c r="H10" s="51" t="s">
        <v>66</v>
      </c>
      <c r="I10" s="63">
        <v>26</v>
      </c>
      <c r="J10" s="78" t="s">
        <v>78</v>
      </c>
      <c r="K10" s="70">
        <v>45</v>
      </c>
      <c r="L10" s="29"/>
      <c r="M10" s="2"/>
      <c r="N10" s="30"/>
      <c r="O10" s="31"/>
      <c r="P10" s="29"/>
      <c r="Q10" s="2"/>
      <c r="R10" s="30"/>
      <c r="S10" s="29"/>
      <c r="T10" s="35" t="s">
        <v>28</v>
      </c>
      <c r="U10" s="86">
        <f>Z5</f>
        <v>36</v>
      </c>
      <c r="V10" s="81">
        <f>Z6</f>
        <v>22</v>
      </c>
      <c r="W10" s="85">
        <f>Z7</f>
        <v>53</v>
      </c>
      <c r="X10" s="75" t="str">
        <f>Z8</f>
        <v>⑰</v>
      </c>
      <c r="Y10" s="72" t="str">
        <f>Z9</f>
        <v>③</v>
      </c>
      <c r="Z10" s="41"/>
      <c r="AA10" s="45" t="s">
        <v>71</v>
      </c>
      <c r="AB10" s="51" t="s">
        <v>65</v>
      </c>
      <c r="AC10" s="108">
        <v>31</v>
      </c>
      <c r="AD10" s="79">
        <v>43</v>
      </c>
      <c r="AE10" s="137">
        <v>46</v>
      </c>
      <c r="AF10" s="99"/>
      <c r="AG10" s="2"/>
      <c r="AH10" s="30"/>
      <c r="AI10" s="31"/>
      <c r="AJ10" s="29"/>
      <c r="AK10" s="2"/>
      <c r="AL10" s="30"/>
      <c r="AM10" s="29"/>
      <c r="AN10" s="35" t="s">
        <v>28</v>
      </c>
      <c r="AO10" s="93">
        <f>AT5</f>
        <v>51</v>
      </c>
      <c r="AP10" s="69">
        <f>AT6</f>
        <v>44</v>
      </c>
      <c r="AQ10" s="81">
        <f>AT7</f>
        <v>27</v>
      </c>
      <c r="AR10" s="75">
        <f>AT8</f>
        <v>23</v>
      </c>
      <c r="AS10" s="72" t="str">
        <f>AT9</f>
        <v>③</v>
      </c>
      <c r="AT10" s="41"/>
      <c r="AU10" s="51" t="s">
        <v>66</v>
      </c>
      <c r="AV10" s="115" t="s">
        <v>71</v>
      </c>
      <c r="AW10" s="117">
        <v>31</v>
      </c>
      <c r="AX10" s="108">
        <v>40</v>
      </c>
      <c r="AY10" s="123">
        <v>55</v>
      </c>
      <c r="AZ10" s="142"/>
      <c r="BA10" s="99"/>
      <c r="BB10" s="2"/>
      <c r="BC10" s="30"/>
      <c r="BD10" s="31"/>
      <c r="BE10" s="29"/>
      <c r="BF10" s="2"/>
      <c r="BG10" s="30"/>
      <c r="BH10" s="29"/>
    </row>
    <row r="11" spans="1:60" ht="24.75" customHeight="1">
      <c r="A11" s="749" t="s">
        <v>345</v>
      </c>
      <c r="B11" s="93">
        <f>H5</f>
        <v>44</v>
      </c>
      <c r="C11" s="45" t="str">
        <f>H6</f>
        <v>⑭</v>
      </c>
      <c r="D11" s="81">
        <f>H7</f>
        <v>25</v>
      </c>
      <c r="E11" s="72">
        <f>H8</f>
        <v>35</v>
      </c>
      <c r="F11" s="75" t="str">
        <f>H9</f>
        <v>⑯</v>
      </c>
      <c r="G11" s="51" t="str">
        <f>H10</f>
        <v>⑧</v>
      </c>
      <c r="H11" s="41"/>
      <c r="I11" s="73" t="s">
        <v>53</v>
      </c>
      <c r="J11" s="66">
        <v>40</v>
      </c>
      <c r="K11" s="65">
        <v>27</v>
      </c>
      <c r="L11" s="29"/>
      <c r="M11" s="2"/>
      <c r="N11" s="30"/>
      <c r="O11" s="31"/>
      <c r="P11" s="29"/>
      <c r="Q11" s="2"/>
      <c r="R11" s="30"/>
      <c r="S11" s="29"/>
      <c r="T11" s="35" t="s">
        <v>29</v>
      </c>
      <c r="U11" s="50">
        <f>AA5</f>
        <v>47</v>
      </c>
      <c r="V11" s="79">
        <f>AA6</f>
        <v>45</v>
      </c>
      <c r="W11" s="104">
        <f>AA7</f>
        <v>29</v>
      </c>
      <c r="X11" s="108">
        <f>AA8</f>
        <v>35</v>
      </c>
      <c r="Y11" s="51" t="str">
        <f>AA9</f>
        <v>⑧</v>
      </c>
      <c r="Z11" s="45" t="str">
        <f>AA10</f>
        <v>⑬</v>
      </c>
      <c r="AA11" s="41"/>
      <c r="AB11" s="72" t="s">
        <v>53</v>
      </c>
      <c r="AC11" s="75" t="s">
        <v>74</v>
      </c>
      <c r="AD11" s="85">
        <v>55</v>
      </c>
      <c r="AE11" s="68">
        <v>38</v>
      </c>
      <c r="AF11" s="99"/>
      <c r="AG11" s="2"/>
      <c r="AH11" s="30"/>
      <c r="AI11" s="31"/>
      <c r="AJ11" s="29"/>
      <c r="AK11" s="2"/>
      <c r="AL11" s="30"/>
      <c r="AM11" s="29"/>
      <c r="AN11" s="35" t="s">
        <v>29</v>
      </c>
      <c r="AO11" s="90">
        <f>AU5</f>
        <v>62</v>
      </c>
      <c r="AP11" s="51">
        <f>AU6</f>
        <v>56</v>
      </c>
      <c r="AQ11" s="108">
        <f>AU7</f>
        <v>39</v>
      </c>
      <c r="AR11" s="104">
        <f>AU8</f>
        <v>33</v>
      </c>
      <c r="AS11" s="131">
        <f>AU9</f>
        <v>22</v>
      </c>
      <c r="AT11" s="51" t="str">
        <f>AU10</f>
        <v>⑧</v>
      </c>
      <c r="AU11" s="41"/>
      <c r="AV11" s="72" t="s">
        <v>53</v>
      </c>
      <c r="AW11" s="115" t="s">
        <v>76</v>
      </c>
      <c r="AX11" s="134">
        <v>30</v>
      </c>
      <c r="AY11" s="120">
        <v>43</v>
      </c>
      <c r="AZ11" s="70">
        <v>52</v>
      </c>
      <c r="BA11" s="99"/>
      <c r="BB11" s="2"/>
      <c r="BC11" s="30"/>
      <c r="BD11" s="31"/>
      <c r="BE11" s="29"/>
      <c r="BF11" s="2"/>
      <c r="BG11" s="30"/>
      <c r="BH11" s="29"/>
    </row>
    <row r="12" spans="1:60" ht="24.75" customHeight="1">
      <c r="A12" s="749" t="s">
        <v>30</v>
      </c>
      <c r="B12" s="87">
        <f>I5</f>
        <v>31</v>
      </c>
      <c r="C12" s="69">
        <f>I6</f>
        <v>37</v>
      </c>
      <c r="D12" s="45" t="str">
        <f>I7</f>
        <v>⑮</v>
      </c>
      <c r="E12" s="79">
        <f>I8</f>
        <v>42</v>
      </c>
      <c r="F12" s="81">
        <f>I9</f>
        <v>21</v>
      </c>
      <c r="G12" s="85">
        <f>I10</f>
        <v>26</v>
      </c>
      <c r="H12" s="72" t="str">
        <f>I11</f>
        <v>④</v>
      </c>
      <c r="I12" s="42"/>
      <c r="J12" s="52" t="s">
        <v>67</v>
      </c>
      <c r="K12" s="77" t="s">
        <v>75</v>
      </c>
      <c r="L12" s="29"/>
      <c r="M12" s="2"/>
      <c r="N12" s="30"/>
      <c r="O12" s="31"/>
      <c r="P12" s="29"/>
      <c r="Q12" s="2"/>
      <c r="R12" s="30"/>
      <c r="S12" s="29"/>
      <c r="T12" s="35" t="s">
        <v>30</v>
      </c>
      <c r="U12" s="91">
        <f>AB5</f>
        <v>21</v>
      </c>
      <c r="V12" s="108">
        <f>AB6</f>
        <v>32</v>
      </c>
      <c r="W12" s="69">
        <f>AB7</f>
        <v>40</v>
      </c>
      <c r="X12" s="79">
        <f>AB8</f>
        <v>41</v>
      </c>
      <c r="Y12" s="45" t="str">
        <f>AB9</f>
        <v>⑫</v>
      </c>
      <c r="Z12" s="51" t="str">
        <f>AB10</f>
        <v>⑦</v>
      </c>
      <c r="AA12" s="72" t="str">
        <f>AB11</f>
        <v>④</v>
      </c>
      <c r="AB12" s="42"/>
      <c r="AC12" s="85">
        <v>54</v>
      </c>
      <c r="AD12" s="51">
        <v>50</v>
      </c>
      <c r="AE12" s="138">
        <v>30</v>
      </c>
      <c r="AF12" s="99"/>
      <c r="AG12" s="2"/>
      <c r="AH12" s="30"/>
      <c r="AI12" s="31"/>
      <c r="AJ12" s="29"/>
      <c r="AK12" s="2"/>
      <c r="AL12" s="30"/>
      <c r="AM12" s="29"/>
      <c r="AN12" s="35" t="s">
        <v>30</v>
      </c>
      <c r="AO12" s="50">
        <f>AV5</f>
        <v>57</v>
      </c>
      <c r="AP12" s="128">
        <f>AV6</f>
        <v>66</v>
      </c>
      <c r="AQ12" s="69">
        <f>AV7</f>
        <v>47</v>
      </c>
      <c r="AR12" s="122">
        <f>AV8</f>
        <v>49</v>
      </c>
      <c r="AS12" s="81">
        <f>AV9</f>
        <v>29</v>
      </c>
      <c r="AT12" s="115" t="str">
        <f>AV10</f>
        <v>⑬</v>
      </c>
      <c r="AU12" s="72" t="str">
        <f>AV11</f>
        <v>④</v>
      </c>
      <c r="AV12" s="42"/>
      <c r="AW12" s="51" t="s">
        <v>67</v>
      </c>
      <c r="AX12" s="75" t="s">
        <v>120</v>
      </c>
      <c r="AY12" s="105">
        <v>32</v>
      </c>
      <c r="AZ12" s="136">
        <v>38</v>
      </c>
      <c r="BA12" s="99"/>
      <c r="BB12" s="2"/>
      <c r="BC12" s="30"/>
      <c r="BD12" s="31"/>
      <c r="BE12" s="29"/>
      <c r="BF12" s="2"/>
      <c r="BG12" s="30"/>
      <c r="BH12" s="29"/>
    </row>
    <row r="13" spans="1:60" ht="24.75" customHeight="1">
      <c r="A13" s="749" t="s">
        <v>31</v>
      </c>
      <c r="B13" s="91">
        <f>J5</f>
        <v>23</v>
      </c>
      <c r="C13" s="79">
        <f>J6</f>
        <v>43</v>
      </c>
      <c r="D13" s="85">
        <f>J7</f>
        <v>28</v>
      </c>
      <c r="E13" s="45" t="str">
        <f>J8</f>
        <v>⑪</v>
      </c>
      <c r="F13" s="72">
        <f>J9</f>
        <v>34</v>
      </c>
      <c r="G13" s="75" t="str">
        <f>J10</f>
        <v>⑳</v>
      </c>
      <c r="H13" s="69">
        <f>J11</f>
        <v>40</v>
      </c>
      <c r="I13" s="52" t="str">
        <f>J12</f>
        <v>⑨</v>
      </c>
      <c r="J13" s="42"/>
      <c r="K13" s="74" t="s">
        <v>54</v>
      </c>
      <c r="L13" s="29"/>
      <c r="M13" s="2"/>
      <c r="N13" s="30"/>
      <c r="O13" s="31"/>
      <c r="P13" s="29"/>
      <c r="Q13" s="2"/>
      <c r="R13" s="30"/>
      <c r="S13" s="29"/>
      <c r="T13" s="35" t="s">
        <v>31</v>
      </c>
      <c r="U13" s="106">
        <f>AC5</f>
        <v>27</v>
      </c>
      <c r="V13" s="69">
        <f>AC6</f>
        <v>37</v>
      </c>
      <c r="W13" s="81">
        <f>AC7</f>
        <v>24</v>
      </c>
      <c r="X13" s="51">
        <f>AC8</f>
        <v>49</v>
      </c>
      <c r="Y13" s="79">
        <f>AC9</f>
        <v>42</v>
      </c>
      <c r="Z13" s="108">
        <f>AC10</f>
        <v>31</v>
      </c>
      <c r="AA13" s="75" t="str">
        <f>AC11</f>
        <v>⑯</v>
      </c>
      <c r="AB13" s="63">
        <f>AC12</f>
        <v>54</v>
      </c>
      <c r="AC13" s="42"/>
      <c r="AD13" s="72" t="s">
        <v>54</v>
      </c>
      <c r="AE13" s="137" t="s">
        <v>64</v>
      </c>
      <c r="AF13" s="99"/>
      <c r="AG13" s="2"/>
      <c r="AH13" s="30"/>
      <c r="AI13" s="31"/>
      <c r="AJ13" s="29"/>
      <c r="AK13" s="2"/>
      <c r="AL13" s="30"/>
      <c r="AM13" s="29"/>
      <c r="AN13" s="35" t="s">
        <v>31</v>
      </c>
      <c r="AO13" s="86">
        <f>AW5</f>
        <v>45</v>
      </c>
      <c r="AP13" s="108">
        <f>AW6</f>
        <v>41</v>
      </c>
      <c r="AQ13" s="51">
        <f>AW7</f>
        <v>59</v>
      </c>
      <c r="AR13" s="85">
        <f>AW8</f>
        <v>63</v>
      </c>
      <c r="AS13" s="79">
        <f>AW9</f>
        <v>50</v>
      </c>
      <c r="AT13" s="117">
        <f>AW10</f>
        <v>31</v>
      </c>
      <c r="AU13" s="115" t="str">
        <f>AW11</f>
        <v>⑱</v>
      </c>
      <c r="AV13" s="52" t="str">
        <f>AW12</f>
        <v>⑨</v>
      </c>
      <c r="AW13" s="42"/>
      <c r="AX13" s="72" t="s">
        <v>54</v>
      </c>
      <c r="AY13" s="78">
        <v>20</v>
      </c>
      <c r="AZ13" s="143">
        <v>25</v>
      </c>
      <c r="BA13" s="99"/>
      <c r="BB13" s="2"/>
      <c r="BC13" s="30"/>
      <c r="BD13" s="31"/>
      <c r="BE13" s="29"/>
      <c r="BF13" s="2"/>
      <c r="BG13" s="30"/>
      <c r="BH13" s="29"/>
    </row>
    <row r="14" spans="1:60" ht="24.75" customHeight="1">
      <c r="A14" s="749" t="s">
        <v>32</v>
      </c>
      <c r="B14" s="50" t="str">
        <f>K5</f>
        <v>⑩</v>
      </c>
      <c r="C14" s="81">
        <f>K6</f>
        <v>24</v>
      </c>
      <c r="D14" s="72">
        <f>K7</f>
        <v>32</v>
      </c>
      <c r="E14" s="69">
        <f>K8</f>
        <v>36</v>
      </c>
      <c r="F14" s="45" t="str">
        <f>K9</f>
        <v>⑫</v>
      </c>
      <c r="G14" s="79">
        <f>K10</f>
        <v>45</v>
      </c>
      <c r="H14" s="85">
        <f>K11</f>
        <v>27</v>
      </c>
      <c r="I14" s="78" t="str">
        <f>K12</f>
        <v>⑰</v>
      </c>
      <c r="J14" s="88" t="str">
        <f>K13</f>
        <v>⑤</v>
      </c>
      <c r="K14" s="43"/>
      <c r="L14" s="29"/>
      <c r="M14" s="2"/>
      <c r="N14" s="30"/>
      <c r="O14" s="31"/>
      <c r="P14" s="29"/>
      <c r="Q14" s="2"/>
      <c r="R14" s="30"/>
      <c r="S14" s="29"/>
      <c r="T14" s="35" t="s">
        <v>32</v>
      </c>
      <c r="U14" s="109">
        <f>AD5</f>
        <v>34</v>
      </c>
      <c r="V14" s="104">
        <f>AD6</f>
        <v>26</v>
      </c>
      <c r="W14" s="75" t="str">
        <f>AD7</f>
        <v>⑳</v>
      </c>
      <c r="X14" s="81">
        <f>AD8</f>
        <v>25</v>
      </c>
      <c r="Y14" s="69">
        <f>AD9</f>
        <v>39</v>
      </c>
      <c r="Z14" s="79">
        <f>AD10</f>
        <v>43</v>
      </c>
      <c r="AA14" s="85">
        <f>AD11</f>
        <v>55</v>
      </c>
      <c r="AB14" s="52">
        <f>AD12</f>
        <v>50</v>
      </c>
      <c r="AC14" s="73" t="str">
        <f>AD13</f>
        <v>⑤</v>
      </c>
      <c r="AD14" s="96"/>
      <c r="AE14" s="139" t="s">
        <v>69</v>
      </c>
      <c r="AF14" s="99"/>
      <c r="AG14" s="2"/>
      <c r="AH14" s="30"/>
      <c r="AI14" s="31"/>
      <c r="AJ14" s="29"/>
      <c r="AK14" s="2"/>
      <c r="AL14" s="30"/>
      <c r="AM14" s="29"/>
      <c r="AN14" s="35" t="s">
        <v>32</v>
      </c>
      <c r="AO14" s="106">
        <f>AX5</f>
        <v>35</v>
      </c>
      <c r="AP14" s="79">
        <f>AX6</f>
        <v>53</v>
      </c>
      <c r="AQ14" s="128">
        <f>AX7</f>
        <v>61</v>
      </c>
      <c r="AR14" s="114">
        <f>AX8</f>
        <v>60</v>
      </c>
      <c r="AS14" s="127">
        <f>AX9</f>
        <v>48</v>
      </c>
      <c r="AT14" s="108">
        <f>AX10</f>
        <v>40</v>
      </c>
      <c r="AU14" s="134">
        <f>AX11</f>
        <v>30</v>
      </c>
      <c r="AV14" s="78" t="str">
        <f>AX12</f>
        <v>⑲</v>
      </c>
      <c r="AW14" s="73" t="str">
        <f>AX13</f>
        <v>⑤</v>
      </c>
      <c r="AX14" s="96"/>
      <c r="AY14" s="111" t="s">
        <v>68</v>
      </c>
      <c r="AZ14" s="139" t="s">
        <v>72</v>
      </c>
      <c r="BA14" s="99"/>
      <c r="BB14" s="2"/>
      <c r="BC14" s="30"/>
      <c r="BD14" s="31"/>
      <c r="BE14" s="29"/>
      <c r="BF14" s="2"/>
      <c r="BG14" s="30"/>
      <c r="BH14" s="29"/>
    </row>
    <row r="15" spans="20:60" ht="24.75" customHeight="1">
      <c r="T15" s="35" t="s">
        <v>97</v>
      </c>
      <c r="U15" s="93">
        <f>AE5</f>
        <v>44</v>
      </c>
      <c r="V15" s="89" t="str">
        <f>AE6</f>
        <v>⑲</v>
      </c>
      <c r="W15" s="109">
        <f>AE7</f>
        <v>33</v>
      </c>
      <c r="X15" s="90">
        <f>AE8</f>
        <v>51</v>
      </c>
      <c r="Y15" s="91">
        <f>AE9</f>
        <v>23</v>
      </c>
      <c r="Z15" s="50">
        <f>AE10</f>
        <v>46</v>
      </c>
      <c r="AA15" s="86">
        <f>AE11</f>
        <v>38</v>
      </c>
      <c r="AB15" s="106">
        <f>AE12</f>
        <v>30</v>
      </c>
      <c r="AC15" s="50" t="str">
        <f>AE13</f>
        <v>⑥</v>
      </c>
      <c r="AD15" s="47" t="str">
        <f>AE14</f>
        <v>⑪</v>
      </c>
      <c r="AE15" s="43"/>
      <c r="AF15" s="99"/>
      <c r="AG15" s="2"/>
      <c r="AH15" s="30"/>
      <c r="AI15" s="31"/>
      <c r="AJ15" s="29"/>
      <c r="AK15" s="2"/>
      <c r="AL15" s="30"/>
      <c r="AM15" s="29"/>
      <c r="AN15" s="35" t="s">
        <v>97</v>
      </c>
      <c r="AO15" s="47" t="str">
        <f>AY5</f>
        <v>⑰</v>
      </c>
      <c r="AP15" s="133">
        <f>AY6</f>
        <v>28</v>
      </c>
      <c r="AQ15" s="93">
        <f>AY7</f>
        <v>54</v>
      </c>
      <c r="AR15" s="119">
        <f>AY8</f>
        <v>42</v>
      </c>
      <c r="AS15" s="90">
        <f>AY9</f>
        <v>64</v>
      </c>
      <c r="AT15" s="124">
        <f>AY10</f>
        <v>55</v>
      </c>
      <c r="AU15" s="121">
        <f>AY11</f>
        <v>43</v>
      </c>
      <c r="AV15" s="106">
        <f>AY12</f>
        <v>32</v>
      </c>
      <c r="AW15" s="89">
        <f>AY13</f>
        <v>20</v>
      </c>
      <c r="AX15" s="50" t="str">
        <f>AY14</f>
        <v>⑩</v>
      </c>
      <c r="AY15" s="96"/>
      <c r="AZ15" s="144" t="s">
        <v>64</v>
      </c>
      <c r="BA15" s="99"/>
      <c r="BB15" s="2"/>
      <c r="BC15" s="30"/>
      <c r="BD15" s="31"/>
      <c r="BE15" s="29"/>
      <c r="BF15" s="2"/>
      <c r="BG15" s="30"/>
      <c r="BH15" s="29"/>
    </row>
    <row r="16" spans="20:60" ht="24.75" customHeight="1">
      <c r="T16" s="17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95"/>
      <c r="AF16" s="95"/>
      <c r="AG16" s="9"/>
      <c r="AH16" s="4"/>
      <c r="AI16" s="4"/>
      <c r="AJ16" s="4"/>
      <c r="AK16" s="4"/>
      <c r="AL16" s="4"/>
      <c r="AM16" s="4"/>
      <c r="AN16" s="35" t="s">
        <v>98</v>
      </c>
      <c r="AO16" s="50" t="str">
        <f>AZ5</f>
        <v>⑪</v>
      </c>
      <c r="AP16" s="89">
        <f>AZ6</f>
        <v>21</v>
      </c>
      <c r="AQ16" s="125">
        <f>AZ7</f>
        <v>36</v>
      </c>
      <c r="AR16" s="86">
        <f>AZ8</f>
        <v>46</v>
      </c>
      <c r="AS16" s="50">
        <f>AZ9</f>
        <v>58</v>
      </c>
      <c r="AT16" s="98">
        <f>AZ10</f>
        <v>0</v>
      </c>
      <c r="AU16" s="93">
        <f>AZ11</f>
        <v>52</v>
      </c>
      <c r="AV16" s="109">
        <f>AZ12</f>
        <v>38</v>
      </c>
      <c r="AW16" s="116">
        <f>AZ13</f>
        <v>25</v>
      </c>
      <c r="AX16" s="47" t="str">
        <f>AZ14</f>
        <v>⑭</v>
      </c>
      <c r="AY16" s="113" t="str">
        <f>AZ15</f>
        <v>⑥</v>
      </c>
      <c r="AZ16" s="43"/>
      <c r="BA16" s="99"/>
      <c r="BB16" s="2"/>
      <c r="BC16" s="30"/>
      <c r="BD16" s="31"/>
      <c r="BE16" s="29"/>
      <c r="BF16" s="2"/>
      <c r="BG16" s="30"/>
      <c r="BH16" s="29"/>
    </row>
    <row r="17" spans="1:13" ht="12.75">
      <c r="A17" s="16" t="s">
        <v>47</v>
      </c>
      <c r="B17" s="372" t="s">
        <v>63</v>
      </c>
      <c r="C17" s="372"/>
      <c r="L17" s="3" t="s">
        <v>50</v>
      </c>
      <c r="M17" t="s">
        <v>85</v>
      </c>
    </row>
    <row r="18" spans="1:46" ht="18" customHeight="1">
      <c r="A18" s="55" t="s">
        <v>1</v>
      </c>
      <c r="B18" s="371" t="s">
        <v>55</v>
      </c>
      <c r="C18" s="371"/>
      <c r="L18" s="3" t="s">
        <v>51</v>
      </c>
      <c r="M18" t="s">
        <v>86</v>
      </c>
      <c r="T18" s="16" t="s">
        <v>47</v>
      </c>
      <c r="U18" s="372" t="s">
        <v>63</v>
      </c>
      <c r="V18" s="372"/>
      <c r="W18" s="16" t="s">
        <v>100</v>
      </c>
      <c r="X18" s="372" t="s">
        <v>47</v>
      </c>
      <c r="Y18" s="372"/>
      <c r="Z18" s="372" t="s">
        <v>63</v>
      </c>
      <c r="AA18" s="372"/>
      <c r="AB18" s="16" t="s">
        <v>100</v>
      </c>
      <c r="AN18" s="16" t="s">
        <v>47</v>
      </c>
      <c r="AO18" s="372" t="s">
        <v>63</v>
      </c>
      <c r="AP18" s="372"/>
      <c r="AQ18" s="372" t="s">
        <v>47</v>
      </c>
      <c r="AR18" s="372"/>
      <c r="AS18" s="372" t="s">
        <v>63</v>
      </c>
      <c r="AT18" s="372"/>
    </row>
    <row r="19" spans="1:46" ht="18" customHeight="1">
      <c r="A19" s="57" t="s">
        <v>2</v>
      </c>
      <c r="B19" s="371" t="s">
        <v>56</v>
      </c>
      <c r="C19" s="371"/>
      <c r="L19" s="3" t="s">
        <v>52</v>
      </c>
      <c r="M19" t="s">
        <v>87</v>
      </c>
      <c r="T19" s="55" t="s">
        <v>1</v>
      </c>
      <c r="U19" s="371" t="s">
        <v>55</v>
      </c>
      <c r="V19" s="371"/>
      <c r="W19" s="16" t="s">
        <v>97</v>
      </c>
      <c r="X19" s="390" t="s">
        <v>95</v>
      </c>
      <c r="Y19" s="383"/>
      <c r="Z19" s="371" t="s">
        <v>93</v>
      </c>
      <c r="AA19" s="371"/>
      <c r="AB19" s="16" t="s">
        <v>24</v>
      </c>
      <c r="AN19" s="55" t="s">
        <v>1</v>
      </c>
      <c r="AO19" s="371" t="s">
        <v>107</v>
      </c>
      <c r="AP19" s="371"/>
      <c r="AQ19" s="383" t="s">
        <v>95</v>
      </c>
      <c r="AR19" s="383"/>
      <c r="AS19" s="371" t="s">
        <v>116</v>
      </c>
      <c r="AT19" s="371"/>
    </row>
    <row r="20" spans="1:46" ht="18" customHeight="1">
      <c r="A20" s="56" t="s">
        <v>3</v>
      </c>
      <c r="B20" s="371" t="s">
        <v>57</v>
      </c>
      <c r="C20" s="371"/>
      <c r="L20" s="3" t="s">
        <v>53</v>
      </c>
      <c r="M20" t="s">
        <v>88</v>
      </c>
      <c r="T20" s="57" t="s">
        <v>2</v>
      </c>
      <c r="U20" s="371" t="s">
        <v>56</v>
      </c>
      <c r="V20" s="371"/>
      <c r="W20" s="16" t="s">
        <v>101</v>
      </c>
      <c r="X20" s="391" t="s">
        <v>94</v>
      </c>
      <c r="Y20" s="378"/>
      <c r="Z20" s="371" t="s">
        <v>96</v>
      </c>
      <c r="AA20" s="371"/>
      <c r="AB20" s="16" t="s">
        <v>23</v>
      </c>
      <c r="AN20" s="57" t="s">
        <v>2</v>
      </c>
      <c r="AO20" s="371" t="s">
        <v>108</v>
      </c>
      <c r="AP20" s="371"/>
      <c r="AQ20" s="378" t="s">
        <v>94</v>
      </c>
      <c r="AR20" s="378"/>
      <c r="AS20" s="371" t="s">
        <v>117</v>
      </c>
      <c r="AT20" s="371"/>
    </row>
    <row r="21" spans="1:42" ht="18" customHeight="1">
      <c r="A21" s="59" t="s">
        <v>4</v>
      </c>
      <c r="B21" s="371" t="s">
        <v>58</v>
      </c>
      <c r="C21" s="371"/>
      <c r="L21" s="3" t="s">
        <v>54</v>
      </c>
      <c r="M21" t="s">
        <v>89</v>
      </c>
      <c r="N21" t="s">
        <v>90</v>
      </c>
      <c r="T21" s="56" t="s">
        <v>3</v>
      </c>
      <c r="U21" s="371" t="s">
        <v>57</v>
      </c>
      <c r="V21" s="371"/>
      <c r="W21" s="16" t="s">
        <v>31</v>
      </c>
      <c r="AN21" s="56" t="s">
        <v>3</v>
      </c>
      <c r="AO21" s="371" t="s">
        <v>109</v>
      </c>
      <c r="AP21" s="371"/>
    </row>
    <row r="22" spans="1:42" ht="18" customHeight="1">
      <c r="A22" s="60" t="s">
        <v>42</v>
      </c>
      <c r="B22" s="371" t="s">
        <v>59</v>
      </c>
      <c r="C22" s="371"/>
      <c r="T22" s="59" t="s">
        <v>4</v>
      </c>
      <c r="U22" s="371" t="s">
        <v>58</v>
      </c>
      <c r="V22" s="371"/>
      <c r="W22" s="16" t="s">
        <v>30</v>
      </c>
      <c r="AN22" s="59" t="s">
        <v>4</v>
      </c>
      <c r="AO22" s="371" t="s">
        <v>110</v>
      </c>
      <c r="AP22" s="371"/>
    </row>
    <row r="23" spans="1:42" ht="18" customHeight="1">
      <c r="A23" s="61" t="s">
        <v>43</v>
      </c>
      <c r="B23" s="371" t="s">
        <v>60</v>
      </c>
      <c r="C23" s="371"/>
      <c r="T23" s="60" t="s">
        <v>42</v>
      </c>
      <c r="U23" s="371" t="s">
        <v>59</v>
      </c>
      <c r="V23" s="371"/>
      <c r="W23" s="16" t="s">
        <v>29</v>
      </c>
      <c r="AN23" s="60" t="s">
        <v>42</v>
      </c>
      <c r="AO23" s="371" t="s">
        <v>111</v>
      </c>
      <c r="AP23" s="371"/>
    </row>
    <row r="24" spans="1:42" ht="18" customHeight="1">
      <c r="A24" s="58" t="s">
        <v>44</v>
      </c>
      <c r="B24" s="371" t="s">
        <v>61</v>
      </c>
      <c r="C24" s="371"/>
      <c r="T24" s="61" t="s">
        <v>43</v>
      </c>
      <c r="U24" s="371" t="s">
        <v>60</v>
      </c>
      <c r="V24" s="371"/>
      <c r="W24" s="16" t="s">
        <v>28</v>
      </c>
      <c r="AN24" s="61" t="s">
        <v>43</v>
      </c>
      <c r="AO24" s="371" t="s">
        <v>112</v>
      </c>
      <c r="AP24" s="371"/>
    </row>
    <row r="25" spans="1:42" ht="18" customHeight="1">
      <c r="A25" s="62" t="s">
        <v>45</v>
      </c>
      <c r="B25" s="371" t="s">
        <v>62</v>
      </c>
      <c r="C25" s="371"/>
      <c r="T25" s="58" t="s">
        <v>44</v>
      </c>
      <c r="U25" s="371" t="s">
        <v>61</v>
      </c>
      <c r="V25" s="371"/>
      <c r="W25" s="16" t="s">
        <v>27</v>
      </c>
      <c r="AN25" s="58" t="s">
        <v>44</v>
      </c>
      <c r="AO25" s="371" t="s">
        <v>113</v>
      </c>
      <c r="AP25" s="371"/>
    </row>
    <row r="26" spans="1:42" ht="18" customHeight="1">
      <c r="A26" s="54" t="s">
        <v>46</v>
      </c>
      <c r="B26" s="371" t="s">
        <v>106</v>
      </c>
      <c r="C26" s="371"/>
      <c r="T26" s="62" t="s">
        <v>45</v>
      </c>
      <c r="U26" s="371" t="s">
        <v>62</v>
      </c>
      <c r="V26" s="371"/>
      <c r="W26" s="16" t="s">
        <v>26</v>
      </c>
      <c r="AN26" s="62" t="s">
        <v>45</v>
      </c>
      <c r="AO26" s="371" t="s">
        <v>114</v>
      </c>
      <c r="AP26" s="371"/>
    </row>
    <row r="27" spans="20:42" ht="18" customHeight="1">
      <c r="T27" s="54" t="s">
        <v>46</v>
      </c>
      <c r="U27" s="371" t="s">
        <v>105</v>
      </c>
      <c r="V27" s="371"/>
      <c r="W27" s="16" t="s">
        <v>25</v>
      </c>
      <c r="AN27" s="54" t="s">
        <v>46</v>
      </c>
      <c r="AO27" s="371" t="s">
        <v>115</v>
      </c>
      <c r="AP27" s="371"/>
    </row>
    <row r="28" spans="40:59" ht="18" customHeight="1"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19" ht="18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ht="18" customHeight="1"/>
    <row r="31" spans="1:59" s="14" customFormat="1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>
      <c r="AN43" s="4"/>
    </row>
    <row r="44" ht="24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>
      <c r="AN55" s="14"/>
    </row>
    <row r="56" ht="18" customHeight="1">
      <c r="AN56" s="14"/>
    </row>
    <row r="57" spans="20:60" ht="18" customHeight="1"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BH57" s="14"/>
    </row>
    <row r="58" spans="40:59" ht="14.25"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</row>
    <row r="59" ht="14.25">
      <c r="AN59" s="14"/>
    </row>
    <row r="60" ht="14.25">
      <c r="AN60" s="14"/>
    </row>
    <row r="61" ht="14.25">
      <c r="AN61" s="14"/>
    </row>
    <row r="62" ht="14.25">
      <c r="AN62" s="14"/>
    </row>
    <row r="63" ht="14.25">
      <c r="AN63" s="14"/>
    </row>
    <row r="64" ht="14.25">
      <c r="AN64" s="14"/>
    </row>
    <row r="65" ht="14.25">
      <c r="AN65" s="14"/>
    </row>
    <row r="66" ht="14.25">
      <c r="AN66" s="14"/>
    </row>
    <row r="67" ht="14.25">
      <c r="AN67" s="14"/>
    </row>
    <row r="68" ht="14.25">
      <c r="AN68" s="14"/>
    </row>
    <row r="69" ht="12.75">
      <c r="AN69" s="4"/>
    </row>
    <row r="70" ht="12.75">
      <c r="AN70" s="4"/>
    </row>
    <row r="85" ht="14.25">
      <c r="AN85" s="14"/>
    </row>
  </sheetData>
  <sheetProtection/>
  <mergeCells count="107">
    <mergeCell ref="B26:C26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M3:M4"/>
    <mergeCell ref="E3:E4"/>
    <mergeCell ref="G3:G4"/>
    <mergeCell ref="N3:N4"/>
    <mergeCell ref="O3:O4"/>
    <mergeCell ref="H3:H4"/>
    <mergeCell ref="I3:I4"/>
    <mergeCell ref="J3:J4"/>
    <mergeCell ref="K3:K4"/>
    <mergeCell ref="AO2:AS2"/>
    <mergeCell ref="AL3:AL4"/>
    <mergeCell ref="Z3:Z4"/>
    <mergeCell ref="AA3:AA4"/>
    <mergeCell ref="AB3:AB4"/>
    <mergeCell ref="AM3:AM4"/>
    <mergeCell ref="AO3:AO4"/>
    <mergeCell ref="AJ3:AJ4"/>
    <mergeCell ref="AK3:AK4"/>
    <mergeCell ref="A3:A4"/>
    <mergeCell ref="B3:B4"/>
    <mergeCell ref="C3:C4"/>
    <mergeCell ref="D3:D4"/>
    <mergeCell ref="AE3:AE4"/>
    <mergeCell ref="R3:R4"/>
    <mergeCell ref="AC3:AC4"/>
    <mergeCell ref="AD3:AD4"/>
    <mergeCell ref="AF3:AF4"/>
    <mergeCell ref="B2:F2"/>
    <mergeCell ref="U2:Y2"/>
    <mergeCell ref="AD2:AL2"/>
    <mergeCell ref="F3:F4"/>
    <mergeCell ref="L3:L4"/>
    <mergeCell ref="S3:S4"/>
    <mergeCell ref="P3:P4"/>
    <mergeCell ref="AG3:AG4"/>
    <mergeCell ref="AH3:AH4"/>
    <mergeCell ref="Q3:Q4"/>
    <mergeCell ref="AX2:BF2"/>
    <mergeCell ref="T3:T4"/>
    <mergeCell ref="U3:U4"/>
    <mergeCell ref="V3:V4"/>
    <mergeCell ref="W3:W4"/>
    <mergeCell ref="X3:X4"/>
    <mergeCell ref="Y3:Y4"/>
    <mergeCell ref="AI3:AI4"/>
    <mergeCell ref="AT3:AT4"/>
    <mergeCell ref="AU3:AU4"/>
    <mergeCell ref="U26:V26"/>
    <mergeCell ref="U22:V22"/>
    <mergeCell ref="Z20:AA20"/>
    <mergeCell ref="U27:V27"/>
    <mergeCell ref="Z18:AA18"/>
    <mergeCell ref="Z19:AA19"/>
    <mergeCell ref="X18:Y18"/>
    <mergeCell ref="X19:Y19"/>
    <mergeCell ref="X20:Y20"/>
    <mergeCell ref="U18:V18"/>
    <mergeCell ref="BA3:BA4"/>
    <mergeCell ref="BE3:BE4"/>
    <mergeCell ref="BF3:BF4"/>
    <mergeCell ref="U23:V23"/>
    <mergeCell ref="U24:V24"/>
    <mergeCell ref="U25:V25"/>
    <mergeCell ref="U19:V19"/>
    <mergeCell ref="U20:V20"/>
    <mergeCell ref="U21:V21"/>
    <mergeCell ref="AN3:AN4"/>
    <mergeCell ref="AO19:AP19"/>
    <mergeCell ref="AQ19:AR19"/>
    <mergeCell ref="AS19:AT19"/>
    <mergeCell ref="AO24:AP24"/>
    <mergeCell ref="BG3:BG4"/>
    <mergeCell ref="AV3:AV4"/>
    <mergeCell ref="AW3:AW4"/>
    <mergeCell ref="AX3:AX4"/>
    <mergeCell ref="AY3:AY4"/>
    <mergeCell ref="AZ3:AZ4"/>
    <mergeCell ref="AO27:AP27"/>
    <mergeCell ref="BH3:BH4"/>
    <mergeCell ref="AO20:AP20"/>
    <mergeCell ref="AQ20:AR20"/>
    <mergeCell ref="AS20:AT20"/>
    <mergeCell ref="AO21:AP21"/>
    <mergeCell ref="AO25:AP25"/>
    <mergeCell ref="AO26:AP26"/>
    <mergeCell ref="BC3:BC4"/>
    <mergeCell ref="BD3:BD4"/>
    <mergeCell ref="AO22:AP22"/>
    <mergeCell ref="AO23:AP23"/>
    <mergeCell ref="BB3:BB4"/>
    <mergeCell ref="AO18:AP18"/>
    <mergeCell ref="AP3:AP4"/>
    <mergeCell ref="AQ3:AQ4"/>
    <mergeCell ref="AR3:AR4"/>
    <mergeCell ref="AS3:AS4"/>
    <mergeCell ref="AQ18:AR18"/>
    <mergeCell ref="AS18:AT18"/>
  </mergeCells>
  <printOptions/>
  <pageMargins left="0.7086614173228347" right="0.4724409448818898" top="0.9448818897637796" bottom="0.35433070866141736" header="0.31496062992125984" footer="0.31496062992125984"/>
  <pageSetup orientation="landscape" paperSize="9" scale="89" r:id="rId1"/>
  <headerFooter>
    <oddHeader>&amp;C&amp;14
Ｕ－１１グループ星取表
２０１４
&amp;R（様式２）</oddHeader>
    <oddFooter>&amp;C山梨県サッカー協会４種委員会
</oddFooter>
  </headerFooter>
  <colBreaks count="2" manualBreakCount="2">
    <brk id="19" max="65535" man="1"/>
    <brk id="39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="76" zoomScaleNormal="75" zoomScaleSheetLayoutView="76" workbookViewId="0" topLeftCell="A1">
      <selection activeCell="AQ17" sqref="AQ17"/>
    </sheetView>
  </sheetViews>
  <sheetFormatPr defaultColWidth="21.57421875" defaultRowHeight="30" customHeight="1"/>
  <cols>
    <col min="1" max="1" width="4.00390625" style="272" customWidth="1"/>
    <col min="2" max="2" width="12.421875" style="272" customWidth="1"/>
    <col min="3" max="9" width="2.57421875" style="272" customWidth="1"/>
    <col min="10" max="10" width="2.140625" style="272" customWidth="1"/>
    <col min="11" max="32" width="2.57421875" style="272" customWidth="1"/>
    <col min="33" max="38" width="4.00390625" style="272" customWidth="1"/>
    <col min="39" max="39" width="5.421875" style="272" bestFit="1" customWidth="1"/>
    <col min="40" max="40" width="4.00390625" style="272" customWidth="1"/>
    <col min="41" max="16384" width="21.57421875" style="272" customWidth="1"/>
  </cols>
  <sheetData>
    <row r="1" spans="1:32" ht="24.75" customHeight="1" thickBot="1">
      <c r="A1" s="270"/>
      <c r="B1" s="271" t="s">
        <v>347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2" t="s">
        <v>471</v>
      </c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353"/>
      <c r="AE1" s="353"/>
      <c r="AF1" s="353"/>
    </row>
    <row r="2" spans="1:41" ht="25.5" customHeight="1" thickBot="1">
      <c r="A2" s="273"/>
      <c r="B2" s="274" t="s">
        <v>144</v>
      </c>
      <c r="C2" s="424">
        <f>B3</f>
        <v>1</v>
      </c>
      <c r="D2" s="425"/>
      <c r="E2" s="426"/>
      <c r="F2" s="416">
        <f>B5</f>
        <v>2</v>
      </c>
      <c r="G2" s="417"/>
      <c r="H2" s="418"/>
      <c r="I2" s="416">
        <f>B7</f>
        <v>3</v>
      </c>
      <c r="J2" s="417"/>
      <c r="K2" s="418"/>
      <c r="L2" s="416">
        <f>B9</f>
        <v>4</v>
      </c>
      <c r="M2" s="417"/>
      <c r="N2" s="418"/>
      <c r="O2" s="416">
        <f>B11</f>
        <v>5</v>
      </c>
      <c r="P2" s="417"/>
      <c r="Q2" s="418"/>
      <c r="R2" s="416">
        <f>B13</f>
        <v>6</v>
      </c>
      <c r="S2" s="417"/>
      <c r="T2" s="418"/>
      <c r="U2" s="416">
        <f>B15</f>
        <v>7</v>
      </c>
      <c r="V2" s="417"/>
      <c r="W2" s="418"/>
      <c r="X2" s="416">
        <f>B17</f>
        <v>8</v>
      </c>
      <c r="Y2" s="417"/>
      <c r="Z2" s="418"/>
      <c r="AA2" s="416">
        <f>B19</f>
        <v>9</v>
      </c>
      <c r="AB2" s="417"/>
      <c r="AC2" s="418"/>
      <c r="AD2" s="416">
        <f>B21</f>
        <v>10</v>
      </c>
      <c r="AE2" s="417"/>
      <c r="AF2" s="418"/>
      <c r="AG2" s="275" t="s">
        <v>348</v>
      </c>
      <c r="AH2" s="276" t="s">
        <v>349</v>
      </c>
      <c r="AI2" s="277" t="s">
        <v>350</v>
      </c>
      <c r="AJ2" s="278" t="s">
        <v>351</v>
      </c>
      <c r="AK2" s="279" t="s">
        <v>352</v>
      </c>
      <c r="AL2" s="278" t="s">
        <v>353</v>
      </c>
      <c r="AM2" s="280" t="s">
        <v>354</v>
      </c>
      <c r="AN2" s="281" t="s">
        <v>355</v>
      </c>
      <c r="AO2" s="282"/>
    </row>
    <row r="3" spans="1:41" ht="18" customHeight="1">
      <c r="A3" s="414">
        <v>1</v>
      </c>
      <c r="B3" s="746">
        <v>1</v>
      </c>
      <c r="C3" s="410"/>
      <c r="D3" s="419"/>
      <c r="E3" s="420"/>
      <c r="F3" s="407">
        <f>IF(F4="","",IF(F4=H4,"△",IF(F4&gt;H4,"○","●")))</f>
      </c>
      <c r="G3" s="408"/>
      <c r="H3" s="409"/>
      <c r="I3" s="407">
        <f>IF(I4="","",IF(I4=K4,"△",IF(I4&gt;K4,"○","●")))</f>
      </c>
      <c r="J3" s="408"/>
      <c r="K3" s="409"/>
      <c r="L3" s="407">
        <f>IF(L4="","",IF(L4=N4,"△",IF(L4&gt;N4,"○","●")))</f>
      </c>
      <c r="M3" s="408"/>
      <c r="N3" s="409"/>
      <c r="O3" s="407">
        <f>IF(O4="","",IF(O4=Q4,"△",IF(O4&gt;Q4,"○","●")))</f>
      </c>
      <c r="P3" s="408"/>
      <c r="Q3" s="409"/>
      <c r="R3" s="407">
        <f>IF(R4="","",IF(R4=T4,"△",IF(R4&gt;T4,"○","●")))</f>
      </c>
      <c r="S3" s="408"/>
      <c r="T3" s="409"/>
      <c r="U3" s="407">
        <f>IF(U4="","",IF(U4=W4,"△",IF(U4&gt;W4,"○","●")))</f>
      </c>
      <c r="V3" s="408"/>
      <c r="W3" s="409"/>
      <c r="X3" s="407">
        <f>IF(X4="","",IF(X4=Z4,"△",IF(X4&gt;Z4,"○","●")))</f>
      </c>
      <c r="Y3" s="408"/>
      <c r="Z3" s="409"/>
      <c r="AA3" s="407">
        <f>IF(AA4="","",IF(AA4=AC4,"△",IF(AA4&gt;AC4,"○","●")))</f>
      </c>
      <c r="AB3" s="408"/>
      <c r="AC3" s="409"/>
      <c r="AD3" s="407">
        <f>IF(AD4="","",IF(AD4=AF4,"△",IF(AD4&gt;AF4,"○","●")))</f>
      </c>
      <c r="AE3" s="408"/>
      <c r="AF3" s="409"/>
      <c r="AG3" s="413">
        <f>COUNTIF(C3:AF3,"○")</f>
        <v>0</v>
      </c>
      <c r="AH3" s="399">
        <f>COUNTIF(C3:AF3,"●")</f>
        <v>0</v>
      </c>
      <c r="AI3" s="400">
        <f>COUNTIF(C3:AF3,"△")</f>
        <v>0</v>
      </c>
      <c r="AJ3" s="401">
        <f>AG3*3+AI3*1</f>
        <v>0</v>
      </c>
      <c r="AK3" s="402">
        <f>SUM(E3:E22)</f>
        <v>0</v>
      </c>
      <c r="AL3" s="404">
        <f>SUM(C3:C22)</f>
        <v>0</v>
      </c>
      <c r="AM3" s="405">
        <f>AK3-AL3</f>
        <v>0</v>
      </c>
      <c r="AN3" s="396">
        <f>RANK(AO3,AO$3:AO$22)</f>
        <v>1</v>
      </c>
      <c r="AO3" s="398">
        <f>10000*AJ3+100*AM3+AK3</f>
        <v>0</v>
      </c>
    </row>
    <row r="4" spans="1:41" ht="18" customHeight="1" thickBot="1">
      <c r="A4" s="415"/>
      <c r="B4" s="747"/>
      <c r="C4" s="283"/>
      <c r="D4" s="284"/>
      <c r="E4" s="285"/>
      <c r="F4" s="286"/>
      <c r="G4" s="287" t="s">
        <v>356</v>
      </c>
      <c r="H4" s="288"/>
      <c r="I4" s="286"/>
      <c r="J4" s="287" t="s">
        <v>356</v>
      </c>
      <c r="K4" s="289"/>
      <c r="L4" s="286"/>
      <c r="M4" s="287" t="s">
        <v>356</v>
      </c>
      <c r="N4" s="289"/>
      <c r="O4" s="286"/>
      <c r="P4" s="287" t="s">
        <v>356</v>
      </c>
      <c r="Q4" s="288"/>
      <c r="R4" s="286"/>
      <c r="S4" s="287" t="s">
        <v>356</v>
      </c>
      <c r="T4" s="288"/>
      <c r="U4" s="286"/>
      <c r="V4" s="287" t="s">
        <v>356</v>
      </c>
      <c r="W4" s="288"/>
      <c r="X4" s="286"/>
      <c r="Y4" s="287" t="s">
        <v>356</v>
      </c>
      <c r="Z4" s="288"/>
      <c r="AA4" s="286"/>
      <c r="AB4" s="287" t="s">
        <v>356</v>
      </c>
      <c r="AC4" s="288"/>
      <c r="AD4" s="286"/>
      <c r="AE4" s="287" t="s">
        <v>356</v>
      </c>
      <c r="AF4" s="288"/>
      <c r="AG4" s="413"/>
      <c r="AH4" s="399"/>
      <c r="AI4" s="400"/>
      <c r="AJ4" s="397"/>
      <c r="AK4" s="403"/>
      <c r="AL4" s="397"/>
      <c r="AM4" s="406"/>
      <c r="AN4" s="397"/>
      <c r="AO4" s="398"/>
    </row>
    <row r="5" spans="1:41" ht="18" customHeight="1">
      <c r="A5" s="414">
        <v>2</v>
      </c>
      <c r="B5" s="746">
        <v>2</v>
      </c>
      <c r="C5" s="407">
        <f>IF(C6="","",IF(C6=E6,"△",IF(C6&gt;E6,"○","●")))</f>
      </c>
      <c r="D5" s="408"/>
      <c r="E5" s="409"/>
      <c r="F5" s="410"/>
      <c r="G5" s="411"/>
      <c r="H5" s="412"/>
      <c r="I5" s="407">
        <f>IF(I6="","",IF(I6=K6,"△",IF(I6&gt;K6,"○","●")))</f>
      </c>
      <c r="J5" s="408"/>
      <c r="K5" s="409"/>
      <c r="L5" s="407">
        <f>IF(L6="","",IF(L6=N6,"△",IF(L6&gt;N6,"○","●")))</f>
      </c>
      <c r="M5" s="408"/>
      <c r="N5" s="409"/>
      <c r="O5" s="407">
        <f>IF(O6="","",IF(O6=Q6,"△",IF(O6&gt;Q6,"○","●")))</f>
      </c>
      <c r="P5" s="408"/>
      <c r="Q5" s="409"/>
      <c r="R5" s="407">
        <f>IF(R6="","",IF(R6=T6,"△",IF(R6&gt;T6,"○","●")))</f>
      </c>
      <c r="S5" s="408"/>
      <c r="T5" s="409"/>
      <c r="U5" s="407">
        <f>IF(U6="","",IF(U6=W6,"△",IF(U6&gt;W6,"○","●")))</f>
      </c>
      <c r="V5" s="408"/>
      <c r="W5" s="409"/>
      <c r="X5" s="407">
        <f>IF(X6="","",IF(X6=Z6,"△",IF(X6&gt;Z6,"○","●")))</f>
      </c>
      <c r="Y5" s="408"/>
      <c r="Z5" s="409"/>
      <c r="AA5" s="407">
        <f>IF(AA6="","",IF(AA6=AC6,"△",IF(AA6&gt;AC6,"○","●")))</f>
      </c>
      <c r="AB5" s="408"/>
      <c r="AC5" s="409"/>
      <c r="AD5" s="407">
        <f>IF(AD6="","",IF(AD6=AF6,"△",IF(AD6&gt;AF6,"○","●")))</f>
      </c>
      <c r="AE5" s="408"/>
      <c r="AF5" s="409"/>
      <c r="AG5" s="413">
        <f>COUNTIF(C5:AF5,"○")</f>
        <v>0</v>
      </c>
      <c r="AH5" s="399">
        <f>COUNTIF(C5:AF5,"●")</f>
        <v>0</v>
      </c>
      <c r="AI5" s="400">
        <f>COUNTIF(C5:AF5,"△")</f>
        <v>0</v>
      </c>
      <c r="AJ5" s="401">
        <f>AG5*3+AI5*1</f>
        <v>0</v>
      </c>
      <c r="AK5" s="402">
        <f>SUM(H3:H22)</f>
        <v>0</v>
      </c>
      <c r="AL5" s="404">
        <f>SUM(F3:F22)</f>
        <v>0</v>
      </c>
      <c r="AM5" s="405">
        <f>AK5-AL5</f>
        <v>0</v>
      </c>
      <c r="AN5" s="396">
        <f>RANK(AO5,AO$3:AO$22)</f>
        <v>1</v>
      </c>
      <c r="AO5" s="398">
        <f>10000*AJ5+100*AM5+AK5</f>
        <v>0</v>
      </c>
    </row>
    <row r="6" spans="1:41" ht="18" customHeight="1" thickBot="1">
      <c r="A6" s="415"/>
      <c r="B6" s="747"/>
      <c r="C6" s="290">
        <f>IF(F3="","",H4)</f>
      </c>
      <c r="D6" s="291" t="s">
        <v>356</v>
      </c>
      <c r="E6" s="292">
        <f>IF(F3="","",F4)</f>
      </c>
      <c r="F6" s="293"/>
      <c r="G6" s="294"/>
      <c r="H6" s="295"/>
      <c r="I6" s="286"/>
      <c r="J6" s="287" t="s">
        <v>356</v>
      </c>
      <c r="K6" s="289"/>
      <c r="L6" s="286"/>
      <c r="M6" s="287" t="s">
        <v>356</v>
      </c>
      <c r="N6" s="289"/>
      <c r="O6" s="286"/>
      <c r="P6" s="287" t="s">
        <v>356</v>
      </c>
      <c r="Q6" s="288"/>
      <c r="R6" s="286"/>
      <c r="S6" s="287" t="s">
        <v>356</v>
      </c>
      <c r="T6" s="288"/>
      <c r="U6" s="286"/>
      <c r="V6" s="287" t="s">
        <v>356</v>
      </c>
      <c r="W6" s="288"/>
      <c r="X6" s="286"/>
      <c r="Y6" s="287" t="s">
        <v>356</v>
      </c>
      <c r="Z6" s="288"/>
      <c r="AA6" s="286"/>
      <c r="AB6" s="287" t="s">
        <v>356</v>
      </c>
      <c r="AC6" s="288"/>
      <c r="AD6" s="286"/>
      <c r="AE6" s="287" t="s">
        <v>356</v>
      </c>
      <c r="AF6" s="288"/>
      <c r="AG6" s="413"/>
      <c r="AH6" s="399"/>
      <c r="AI6" s="400"/>
      <c r="AJ6" s="397"/>
      <c r="AK6" s="403"/>
      <c r="AL6" s="397"/>
      <c r="AM6" s="406"/>
      <c r="AN6" s="397"/>
      <c r="AO6" s="398"/>
    </row>
    <row r="7" spans="1:41" ht="18" customHeight="1">
      <c r="A7" s="414">
        <v>3</v>
      </c>
      <c r="B7" s="746">
        <v>3</v>
      </c>
      <c r="C7" s="407">
        <f>IF(C8="","",IF(C8=E8,"△",IF(C8&gt;E8,"○","●")))</f>
      </c>
      <c r="D7" s="408"/>
      <c r="E7" s="409"/>
      <c r="F7" s="407">
        <f>IF(F8="","",IF(F8=H8,"△",IF(F8&gt;H8,"○","●")))</f>
      </c>
      <c r="G7" s="408"/>
      <c r="H7" s="409"/>
      <c r="I7" s="410"/>
      <c r="J7" s="411"/>
      <c r="K7" s="412"/>
      <c r="L7" s="407">
        <f>IF(L8="","",IF(L8=N8,"△",IF(L8&gt;N8,"○","●")))</f>
      </c>
      <c r="M7" s="408"/>
      <c r="N7" s="409"/>
      <c r="O7" s="407">
        <f>IF(O8="","",IF(O8=Q8,"△",IF(O8&gt;Q8,"○","●")))</f>
      </c>
      <c r="P7" s="408"/>
      <c r="Q7" s="409"/>
      <c r="R7" s="407">
        <f>IF(R8="","",IF(R8=T8,"△",IF(R8&gt;T8,"○","●")))</f>
      </c>
      <c r="S7" s="408"/>
      <c r="T7" s="409"/>
      <c r="U7" s="407">
        <f>IF(U8="","",IF(U8=W8,"△",IF(U8&gt;W8,"○","●")))</f>
      </c>
      <c r="V7" s="408"/>
      <c r="W7" s="409"/>
      <c r="X7" s="407">
        <f>IF(X8="","",IF(X8=Z8,"△",IF(X8&gt;Z8,"○","●")))</f>
      </c>
      <c r="Y7" s="408"/>
      <c r="Z7" s="409"/>
      <c r="AA7" s="407">
        <f>IF(AA8="","",IF(AA8=AC8,"△",IF(AA8&gt;AC8,"○","●")))</f>
      </c>
      <c r="AB7" s="408"/>
      <c r="AC7" s="409"/>
      <c r="AD7" s="407">
        <f>IF(AD8="","",IF(AD8=AF8,"△",IF(AD8&gt;AF8,"○","●")))</f>
      </c>
      <c r="AE7" s="408"/>
      <c r="AF7" s="409"/>
      <c r="AG7" s="413">
        <f>COUNTIF(C7:AF7,"○")</f>
        <v>0</v>
      </c>
      <c r="AH7" s="399">
        <f>COUNTIF(C7:AF7,"●")</f>
        <v>0</v>
      </c>
      <c r="AI7" s="400">
        <f>COUNTIF(C7:AF7,"△")</f>
        <v>0</v>
      </c>
      <c r="AJ7" s="401">
        <f>AG7*3+AI7*1</f>
        <v>0</v>
      </c>
      <c r="AK7" s="402">
        <f>SUM(K3:K22)</f>
        <v>0</v>
      </c>
      <c r="AL7" s="404">
        <f>SUM(I3:I22)</f>
        <v>0</v>
      </c>
      <c r="AM7" s="405">
        <f>AK7-AL7</f>
        <v>0</v>
      </c>
      <c r="AN7" s="396">
        <f>RANK(AO7,AO$3:AO$22)</f>
        <v>1</v>
      </c>
      <c r="AO7" s="398">
        <f>10000*AJ7+100*AM7+AK7</f>
        <v>0</v>
      </c>
    </row>
    <row r="8" spans="1:41" ht="18" customHeight="1" thickBot="1">
      <c r="A8" s="415"/>
      <c r="B8" s="747"/>
      <c r="C8" s="350">
        <f>IF(I3="","",K4)</f>
      </c>
      <c r="D8" s="291" t="s">
        <v>356</v>
      </c>
      <c r="E8" s="292">
        <f>IF(I3="","",I4)</f>
      </c>
      <c r="F8" s="290">
        <f>IF(I5="","",K6)</f>
      </c>
      <c r="G8" s="291" t="s">
        <v>356</v>
      </c>
      <c r="H8" s="292">
        <f>IF(I5="","",I6)</f>
      </c>
      <c r="I8" s="293"/>
      <c r="J8" s="294"/>
      <c r="K8" s="295"/>
      <c r="L8" s="286"/>
      <c r="M8" s="287" t="s">
        <v>356</v>
      </c>
      <c r="N8" s="289"/>
      <c r="O8" s="286"/>
      <c r="P8" s="287" t="s">
        <v>356</v>
      </c>
      <c r="Q8" s="288"/>
      <c r="R8" s="286"/>
      <c r="S8" s="287" t="s">
        <v>356</v>
      </c>
      <c r="T8" s="288"/>
      <c r="U8" s="286"/>
      <c r="V8" s="287" t="s">
        <v>356</v>
      </c>
      <c r="W8" s="288"/>
      <c r="X8" s="286"/>
      <c r="Y8" s="287" t="s">
        <v>356</v>
      </c>
      <c r="Z8" s="288"/>
      <c r="AA8" s="286"/>
      <c r="AB8" s="287" t="s">
        <v>356</v>
      </c>
      <c r="AC8" s="288"/>
      <c r="AD8" s="286"/>
      <c r="AE8" s="287" t="s">
        <v>356</v>
      </c>
      <c r="AF8" s="288"/>
      <c r="AG8" s="413"/>
      <c r="AH8" s="399"/>
      <c r="AI8" s="400"/>
      <c r="AJ8" s="397"/>
      <c r="AK8" s="403"/>
      <c r="AL8" s="397"/>
      <c r="AM8" s="406"/>
      <c r="AN8" s="397"/>
      <c r="AO8" s="398"/>
    </row>
    <row r="9" spans="1:41" ht="18" customHeight="1">
      <c r="A9" s="414">
        <v>4</v>
      </c>
      <c r="B9" s="746">
        <v>4</v>
      </c>
      <c r="C9" s="407">
        <f>IF(C10="","",IF(C10=E10,"△",IF(C10&gt;E10,"○","●")))</f>
      </c>
      <c r="D9" s="408"/>
      <c r="E9" s="409"/>
      <c r="F9" s="407">
        <f>IF(F10="","",IF(F10=H10,"△",IF(F10&gt;H10,"○","●")))</f>
      </c>
      <c r="G9" s="408"/>
      <c r="H9" s="409"/>
      <c r="I9" s="407">
        <f>IF(I10="","",IF(I10=K10,"△",IF(I10&gt;K10,"○","●")))</f>
      </c>
      <c r="J9" s="408"/>
      <c r="K9" s="409"/>
      <c r="L9" s="410"/>
      <c r="M9" s="411"/>
      <c r="N9" s="412"/>
      <c r="O9" s="407">
        <f>IF(O10="","",IF(O10=Q10,"△",IF(O10&gt;Q10,"○","●")))</f>
      </c>
      <c r="P9" s="408"/>
      <c r="Q9" s="409"/>
      <c r="R9" s="407">
        <f>IF(R10="","",IF(R10=T10,"△",IF(R10&gt;T10,"○","●")))</f>
      </c>
      <c r="S9" s="408"/>
      <c r="T9" s="409"/>
      <c r="U9" s="407">
        <f>IF(U10="","",IF(U10=W10,"△",IF(U10&gt;W10,"○","●")))</f>
      </c>
      <c r="V9" s="408"/>
      <c r="W9" s="409"/>
      <c r="X9" s="407">
        <f>IF(X10="","",IF(X10=Z10,"△",IF(X10&gt;Z10,"○","●")))</f>
      </c>
      <c r="Y9" s="408"/>
      <c r="Z9" s="409"/>
      <c r="AA9" s="407">
        <f>IF(AA10="","",IF(AA10=AC10,"△",IF(AA10&gt;AC10,"○","●")))</f>
      </c>
      <c r="AB9" s="408"/>
      <c r="AC9" s="409"/>
      <c r="AD9" s="407">
        <f>IF(AD10="","",IF(AD10=AF10,"△",IF(AD10&gt;AF10,"○","●")))</f>
      </c>
      <c r="AE9" s="408"/>
      <c r="AF9" s="409"/>
      <c r="AG9" s="413">
        <f>COUNTIF(C9:AF9,"○")</f>
        <v>0</v>
      </c>
      <c r="AH9" s="399">
        <f>COUNTIF(C9:AF9,"●")</f>
        <v>0</v>
      </c>
      <c r="AI9" s="400">
        <f>COUNTIF(C9:AF9,"△")</f>
        <v>0</v>
      </c>
      <c r="AJ9" s="401">
        <f>AG9*3+AI9*1</f>
        <v>0</v>
      </c>
      <c r="AK9" s="402">
        <f>SUM(N3:N22)</f>
        <v>0</v>
      </c>
      <c r="AL9" s="404">
        <f>SUM(L3:L22)</f>
        <v>0</v>
      </c>
      <c r="AM9" s="405">
        <f>AK9-AL9</f>
        <v>0</v>
      </c>
      <c r="AN9" s="396">
        <f>RANK(AO9,AO$3:AO$22)</f>
        <v>1</v>
      </c>
      <c r="AO9" s="398">
        <f>10000*AJ9+100*AM9+AK9</f>
        <v>0</v>
      </c>
    </row>
    <row r="10" spans="1:41" ht="18" customHeight="1" thickBot="1">
      <c r="A10" s="415"/>
      <c r="B10" s="747"/>
      <c r="C10" s="290">
        <f>IF(L3="","",N4)</f>
      </c>
      <c r="D10" s="291" t="s">
        <v>356</v>
      </c>
      <c r="E10" s="292">
        <f>IF(L3="","",L4)</f>
      </c>
      <c r="F10" s="290">
        <f>IF(L5="","",N6)</f>
      </c>
      <c r="G10" s="291" t="s">
        <v>356</v>
      </c>
      <c r="H10" s="292">
        <f>IF(L5="","",L6)</f>
      </c>
      <c r="I10" s="290">
        <f>IF(L7="","",N8)</f>
      </c>
      <c r="J10" s="291" t="s">
        <v>356</v>
      </c>
      <c r="K10" s="292">
        <f>IF(L7="","",L8)</f>
      </c>
      <c r="L10" s="296"/>
      <c r="M10" s="294"/>
      <c r="N10" s="297"/>
      <c r="O10" s="286"/>
      <c r="P10" s="287" t="s">
        <v>356</v>
      </c>
      <c r="Q10" s="288"/>
      <c r="R10" s="286"/>
      <c r="S10" s="287" t="s">
        <v>356</v>
      </c>
      <c r="T10" s="288"/>
      <c r="U10" s="286"/>
      <c r="V10" s="287" t="s">
        <v>356</v>
      </c>
      <c r="W10" s="288"/>
      <c r="X10" s="286"/>
      <c r="Y10" s="287" t="s">
        <v>356</v>
      </c>
      <c r="Z10" s="288"/>
      <c r="AA10" s="286"/>
      <c r="AB10" s="287" t="s">
        <v>356</v>
      </c>
      <c r="AC10" s="288"/>
      <c r="AD10" s="286"/>
      <c r="AE10" s="287" t="s">
        <v>356</v>
      </c>
      <c r="AF10" s="288"/>
      <c r="AG10" s="413"/>
      <c r="AH10" s="399"/>
      <c r="AI10" s="400"/>
      <c r="AJ10" s="397"/>
      <c r="AK10" s="403"/>
      <c r="AL10" s="397"/>
      <c r="AM10" s="406"/>
      <c r="AN10" s="397"/>
      <c r="AO10" s="398"/>
    </row>
    <row r="11" spans="1:41" ht="18" customHeight="1">
      <c r="A11" s="414">
        <v>5</v>
      </c>
      <c r="B11" s="746">
        <v>5</v>
      </c>
      <c r="C11" s="407">
        <f>IF(C12="","",IF(C12=E12,"△",IF(C12&gt;E12,"○","●")))</f>
      </c>
      <c r="D11" s="408"/>
      <c r="E11" s="409"/>
      <c r="F11" s="407">
        <f>IF(F12="","",IF(F12=H12,"△",IF(F12&gt;H12,"○","●")))</f>
      </c>
      <c r="G11" s="408"/>
      <c r="H11" s="409"/>
      <c r="I11" s="407">
        <f>IF(I12="","",IF(I12=K12,"△",IF(I12&gt;K12,"○","●")))</f>
      </c>
      <c r="J11" s="408"/>
      <c r="K11" s="409"/>
      <c r="L11" s="407">
        <f>IF(L12="","",IF(L12=N12,"△",IF(L12&gt;N12,"○","●")))</f>
      </c>
      <c r="M11" s="408"/>
      <c r="N11" s="409"/>
      <c r="O11" s="410"/>
      <c r="P11" s="411"/>
      <c r="Q11" s="412"/>
      <c r="R11" s="407">
        <f>IF(R12="","",IF(R12=T12,"△",IF(R12&gt;T12,"○","●")))</f>
      </c>
      <c r="S11" s="408"/>
      <c r="T11" s="409"/>
      <c r="U11" s="407">
        <f>IF(U12="","",IF(U12=W12,"△",IF(U12&gt;W12,"○","●")))</f>
      </c>
      <c r="V11" s="408"/>
      <c r="W11" s="409"/>
      <c r="X11" s="407">
        <f>IF(X12="","",IF(X12=Z12,"△",IF(X12&gt;Z12,"○","●")))</f>
      </c>
      <c r="Y11" s="408"/>
      <c r="Z11" s="409"/>
      <c r="AA11" s="407">
        <f>IF(AA12="","",IF(AA12=AC12,"△",IF(AA12&gt;AC12,"○","●")))</f>
      </c>
      <c r="AB11" s="408"/>
      <c r="AC11" s="409"/>
      <c r="AD11" s="407">
        <f>IF(AD12="","",IF(AD12=AF12,"△",IF(AD12&gt;AF12,"○","●")))</f>
      </c>
      <c r="AE11" s="408"/>
      <c r="AF11" s="409"/>
      <c r="AG11" s="413">
        <f>COUNTIF(C11:AF11,"○")</f>
        <v>0</v>
      </c>
      <c r="AH11" s="399">
        <f>COUNTIF(C11:AF11,"●")</f>
        <v>0</v>
      </c>
      <c r="AI11" s="400">
        <f>COUNTIF(C11:AF11,"△")</f>
        <v>0</v>
      </c>
      <c r="AJ11" s="401">
        <f>AG11*3+AI11*1</f>
        <v>0</v>
      </c>
      <c r="AK11" s="402">
        <f>SUM(Q3:Q22)</f>
        <v>0</v>
      </c>
      <c r="AL11" s="404">
        <f>SUM(O3:O22)</f>
        <v>0</v>
      </c>
      <c r="AM11" s="405">
        <f>AK11-AL11</f>
        <v>0</v>
      </c>
      <c r="AN11" s="396">
        <f>RANK(AO11,AO$3:AO$22)</f>
        <v>1</v>
      </c>
      <c r="AO11" s="398">
        <f>10000*AJ11+100*AM11+AK11</f>
        <v>0</v>
      </c>
    </row>
    <row r="12" spans="1:41" ht="18" customHeight="1" thickBot="1">
      <c r="A12" s="415"/>
      <c r="B12" s="747"/>
      <c r="C12" s="290">
        <f>IF(O3="","",Q4)</f>
      </c>
      <c r="D12" s="291" t="s">
        <v>356</v>
      </c>
      <c r="E12" s="292">
        <f>IF(O3="","",O4)</f>
      </c>
      <c r="F12" s="290">
        <f>IF(O5="","",Q6)</f>
      </c>
      <c r="G12" s="291" t="s">
        <v>356</v>
      </c>
      <c r="H12" s="292">
        <f>IF(O5="","",O6)</f>
      </c>
      <c r="I12" s="290">
        <f>IF(O7="","",Q8)</f>
      </c>
      <c r="J12" s="291" t="s">
        <v>356</v>
      </c>
      <c r="K12" s="292">
        <f>IF(O7="","",O8)</f>
      </c>
      <c r="L12" s="290">
        <f>IF(O9="","",Q10)</f>
      </c>
      <c r="M12" s="291" t="s">
        <v>356</v>
      </c>
      <c r="N12" s="292">
        <f>IF(O9="","",O10)</f>
      </c>
      <c r="O12" s="296"/>
      <c r="P12" s="294"/>
      <c r="Q12" s="297"/>
      <c r="R12" s="286"/>
      <c r="S12" s="287" t="s">
        <v>356</v>
      </c>
      <c r="T12" s="288"/>
      <c r="U12" s="286"/>
      <c r="V12" s="287" t="s">
        <v>356</v>
      </c>
      <c r="W12" s="288"/>
      <c r="X12" s="286"/>
      <c r="Y12" s="287" t="s">
        <v>356</v>
      </c>
      <c r="Z12" s="288"/>
      <c r="AA12" s="286"/>
      <c r="AB12" s="287" t="s">
        <v>356</v>
      </c>
      <c r="AC12" s="288"/>
      <c r="AD12" s="286"/>
      <c r="AE12" s="287" t="s">
        <v>356</v>
      </c>
      <c r="AF12" s="288"/>
      <c r="AG12" s="413"/>
      <c r="AH12" s="399"/>
      <c r="AI12" s="400"/>
      <c r="AJ12" s="397"/>
      <c r="AK12" s="403"/>
      <c r="AL12" s="397"/>
      <c r="AM12" s="406"/>
      <c r="AN12" s="397"/>
      <c r="AO12" s="398"/>
    </row>
    <row r="13" spans="1:41" ht="18" customHeight="1">
      <c r="A13" s="414">
        <v>6</v>
      </c>
      <c r="B13" s="746">
        <v>6</v>
      </c>
      <c r="C13" s="407">
        <f>IF(C14="","",IF(C14=E14,"△",IF(C14&gt;E14,"○","●")))</f>
      </c>
      <c r="D13" s="408"/>
      <c r="E13" s="409"/>
      <c r="F13" s="407">
        <f>IF(F14="","",IF(F14=H14,"△",IF(F14&gt;H14,"○","●")))</f>
      </c>
      <c r="G13" s="408"/>
      <c r="H13" s="409"/>
      <c r="I13" s="407">
        <f>IF(I14="","",IF(I14=K14,"△",IF(I14&gt;K14,"○","●")))</f>
      </c>
      <c r="J13" s="408"/>
      <c r="K13" s="409"/>
      <c r="L13" s="407">
        <f>IF(L14="","",IF(L14=N14,"△",IF(L14&gt;N14,"○","●")))</f>
      </c>
      <c r="M13" s="408"/>
      <c r="N13" s="409"/>
      <c r="O13" s="407">
        <f>IF(O14="","",IF(O14=Q14,"△",IF(O14&gt;Q14,"○","●")))</f>
      </c>
      <c r="P13" s="408"/>
      <c r="Q13" s="409"/>
      <c r="R13" s="410"/>
      <c r="S13" s="411"/>
      <c r="T13" s="412"/>
      <c r="U13" s="407">
        <f>IF(U14="","",IF(U14=W14,"△",IF(U14&gt;W14,"○","●")))</f>
      </c>
      <c r="V13" s="408"/>
      <c r="W13" s="409"/>
      <c r="X13" s="407">
        <f>IF(X14="","",IF(X14=Z14,"△",IF(X14&gt;Z14,"○","●")))</f>
      </c>
      <c r="Y13" s="408"/>
      <c r="Z13" s="409"/>
      <c r="AA13" s="407">
        <f>IF(AA14="","",IF(AA14=AC14,"△",IF(AA14&gt;AC14,"○","●")))</f>
      </c>
      <c r="AB13" s="408"/>
      <c r="AC13" s="409"/>
      <c r="AD13" s="407">
        <f>IF(AD14="","",IF(AD14=AF14,"△",IF(AD14&gt;AF14,"○","●")))</f>
      </c>
      <c r="AE13" s="408"/>
      <c r="AF13" s="409"/>
      <c r="AG13" s="413">
        <f>COUNTIF(C13:AF13,"○")</f>
        <v>0</v>
      </c>
      <c r="AH13" s="399">
        <f>COUNTIF(C13:AF13,"●")</f>
        <v>0</v>
      </c>
      <c r="AI13" s="400">
        <f>COUNTIF(C13:AF13,"△")</f>
        <v>0</v>
      </c>
      <c r="AJ13" s="401">
        <f>AG13*3+AI13*1</f>
        <v>0</v>
      </c>
      <c r="AK13" s="402">
        <f>SUM(T3:T22)</f>
        <v>0</v>
      </c>
      <c r="AL13" s="404">
        <f>SUM(R3:R22)</f>
        <v>0</v>
      </c>
      <c r="AM13" s="405">
        <f>AK13-AL13</f>
        <v>0</v>
      </c>
      <c r="AN13" s="396">
        <f>RANK(AO13,AO$3:AO$22)</f>
        <v>1</v>
      </c>
      <c r="AO13" s="398">
        <f>10000*AJ13+100*AM13+AK13</f>
        <v>0</v>
      </c>
    </row>
    <row r="14" spans="1:41" ht="18" customHeight="1" thickBot="1">
      <c r="A14" s="415"/>
      <c r="B14" s="747"/>
      <c r="C14" s="290">
        <f>IF(R3="","",T4)</f>
      </c>
      <c r="D14" s="291" t="s">
        <v>356</v>
      </c>
      <c r="E14" s="292">
        <f>IF(R3="","",R4)</f>
      </c>
      <c r="F14" s="290">
        <f>IF(R5="","",T6)</f>
      </c>
      <c r="G14" s="291" t="s">
        <v>356</v>
      </c>
      <c r="H14" s="292">
        <f>IF(R5="","",R6)</f>
      </c>
      <c r="I14" s="290">
        <f>IF(R7="","",T8)</f>
      </c>
      <c r="J14" s="291" t="s">
        <v>356</v>
      </c>
      <c r="K14" s="292">
        <f>IF(R7="","",R8)</f>
      </c>
      <c r="L14" s="290">
        <f>IF(R9="","",T10)</f>
      </c>
      <c r="M14" s="291" t="s">
        <v>356</v>
      </c>
      <c r="N14" s="292">
        <f>IF(R9="","",R10)</f>
      </c>
      <c r="O14" s="290">
        <f>IF(R11="","",T12)</f>
      </c>
      <c r="P14" s="291" t="s">
        <v>356</v>
      </c>
      <c r="Q14" s="292">
        <f>IF(R11="","",R12)</f>
      </c>
      <c r="R14" s="296"/>
      <c r="S14" s="294"/>
      <c r="T14" s="297"/>
      <c r="U14" s="286"/>
      <c r="V14" s="287" t="s">
        <v>356</v>
      </c>
      <c r="W14" s="288"/>
      <c r="X14" s="286"/>
      <c r="Y14" s="287" t="s">
        <v>356</v>
      </c>
      <c r="Z14" s="288"/>
      <c r="AA14" s="286"/>
      <c r="AB14" s="287" t="s">
        <v>356</v>
      </c>
      <c r="AC14" s="288"/>
      <c r="AD14" s="286"/>
      <c r="AE14" s="287" t="s">
        <v>356</v>
      </c>
      <c r="AF14" s="288"/>
      <c r="AG14" s="413"/>
      <c r="AH14" s="399"/>
      <c r="AI14" s="400"/>
      <c r="AJ14" s="397"/>
      <c r="AK14" s="403"/>
      <c r="AL14" s="397"/>
      <c r="AM14" s="406"/>
      <c r="AN14" s="397"/>
      <c r="AO14" s="398"/>
    </row>
    <row r="15" spans="1:41" ht="18" customHeight="1">
      <c r="A15" s="414">
        <v>7</v>
      </c>
      <c r="B15" s="746">
        <v>7</v>
      </c>
      <c r="C15" s="407">
        <f>IF(C16="","",IF(C16=E16,"△",IF(C16&gt;E16,"○","●")))</f>
      </c>
      <c r="D15" s="408"/>
      <c r="E15" s="409"/>
      <c r="F15" s="407">
        <f>IF(F16="","",IF(F16=H16,"△",IF(F16&gt;H16,"○","●")))</f>
      </c>
      <c r="G15" s="408"/>
      <c r="H15" s="409"/>
      <c r="I15" s="407">
        <f>IF(I16="","",IF(I16=K16,"△",IF(I16&gt;K16,"○","●")))</f>
      </c>
      <c r="J15" s="408"/>
      <c r="K15" s="409"/>
      <c r="L15" s="407">
        <f>IF(L16="","",IF(L16=N16,"△",IF(L16&gt;N16,"○","●")))</f>
      </c>
      <c r="M15" s="408"/>
      <c r="N15" s="409"/>
      <c r="O15" s="407">
        <f>IF(O16="","",IF(O16=Q16,"△",IF(O16&gt;Q16,"○","●")))</f>
      </c>
      <c r="P15" s="408"/>
      <c r="Q15" s="409"/>
      <c r="R15" s="407">
        <f>IF(R16="","",IF(R16=T16,"△",IF(R16&gt;T16,"○","●")))</f>
      </c>
      <c r="S15" s="408"/>
      <c r="T15" s="409"/>
      <c r="U15" s="410"/>
      <c r="V15" s="411"/>
      <c r="W15" s="412"/>
      <c r="X15" s="407">
        <f>IF(X16="","",IF(X16=Z16,"△",IF(X16&gt;Z16,"○","●")))</f>
      </c>
      <c r="Y15" s="408"/>
      <c r="Z15" s="409"/>
      <c r="AA15" s="407">
        <f>IF(AA16="","",IF(AA16=AC16,"△",IF(AA16&gt;AC16,"○","●")))</f>
      </c>
      <c r="AB15" s="408"/>
      <c r="AC15" s="409"/>
      <c r="AD15" s="407">
        <f>IF(AD16="","",IF(AD16=AF16,"△",IF(AD16&gt;AF16,"○","●")))</f>
      </c>
      <c r="AE15" s="408"/>
      <c r="AF15" s="409"/>
      <c r="AG15" s="413">
        <f>COUNTIF(C15:AF15,"○")</f>
        <v>0</v>
      </c>
      <c r="AH15" s="399">
        <f>COUNTIF(C15:AF15,"●")</f>
        <v>0</v>
      </c>
      <c r="AI15" s="400">
        <f>COUNTIF(C15:AF15,"△")</f>
        <v>0</v>
      </c>
      <c r="AJ15" s="401">
        <f>AG15*3+AI15*1</f>
        <v>0</v>
      </c>
      <c r="AK15" s="402">
        <f>SUM(W3:W22)</f>
        <v>0</v>
      </c>
      <c r="AL15" s="404">
        <f>SUM(U3:U22)</f>
        <v>0</v>
      </c>
      <c r="AM15" s="405">
        <f>AK15-AL15</f>
        <v>0</v>
      </c>
      <c r="AN15" s="396">
        <f>RANK(AO15,AO$3:AO$22)</f>
        <v>1</v>
      </c>
      <c r="AO15" s="398">
        <f>10000*AJ15+100*AM15+AK15</f>
        <v>0</v>
      </c>
    </row>
    <row r="16" spans="1:41" ht="18" customHeight="1" thickBot="1">
      <c r="A16" s="415"/>
      <c r="B16" s="747"/>
      <c r="C16" s="290">
        <f>IF(U3="","",W4)</f>
      </c>
      <c r="D16" s="291" t="s">
        <v>356</v>
      </c>
      <c r="E16" s="292">
        <f>IF(U3="","",U4)</f>
      </c>
      <c r="F16" s="290">
        <f>IF(U5="","",W6)</f>
      </c>
      <c r="G16" s="291" t="s">
        <v>356</v>
      </c>
      <c r="H16" s="292">
        <f>IF(U5="","",U6)</f>
      </c>
      <c r="I16" s="290">
        <f>IF(U7="","",W8)</f>
      </c>
      <c r="J16" s="291" t="s">
        <v>356</v>
      </c>
      <c r="K16" s="292">
        <f>IF(U7="","",U8)</f>
      </c>
      <c r="L16" s="290">
        <f>IF(U9="","",W10)</f>
      </c>
      <c r="M16" s="291" t="s">
        <v>356</v>
      </c>
      <c r="N16" s="292">
        <f>IF(U9="","",U10)</f>
      </c>
      <c r="O16" s="290">
        <f>IF(U11="","",W12)</f>
      </c>
      <c r="P16" s="291" t="s">
        <v>356</v>
      </c>
      <c r="Q16" s="292">
        <f>IF(U11="","",U12)</f>
      </c>
      <c r="R16" s="290">
        <f>IF(U13="","",W14)</f>
      </c>
      <c r="S16" s="291" t="s">
        <v>356</v>
      </c>
      <c r="T16" s="292">
        <f>IF(U13="","",U14)</f>
      </c>
      <c r="U16" s="296"/>
      <c r="V16" s="294"/>
      <c r="W16" s="297"/>
      <c r="X16" s="298"/>
      <c r="Y16" s="287" t="s">
        <v>356</v>
      </c>
      <c r="Z16" s="299"/>
      <c r="AA16" s="298"/>
      <c r="AB16" s="287" t="s">
        <v>356</v>
      </c>
      <c r="AC16" s="299"/>
      <c r="AD16" s="298"/>
      <c r="AE16" s="287" t="s">
        <v>356</v>
      </c>
      <c r="AF16" s="299"/>
      <c r="AG16" s="413"/>
      <c r="AH16" s="399"/>
      <c r="AI16" s="400"/>
      <c r="AJ16" s="397"/>
      <c r="AK16" s="403"/>
      <c r="AL16" s="397"/>
      <c r="AM16" s="406"/>
      <c r="AN16" s="397"/>
      <c r="AO16" s="398"/>
    </row>
    <row r="17" spans="1:41" ht="18" customHeight="1">
      <c r="A17" s="414">
        <v>8</v>
      </c>
      <c r="B17" s="746">
        <v>8</v>
      </c>
      <c r="C17" s="407">
        <f>IF(C18="","",IF(C18=E18,"△",IF(C18&gt;E18,"○","●")))</f>
      </c>
      <c r="D17" s="408"/>
      <c r="E17" s="409"/>
      <c r="F17" s="407">
        <f>IF(F18="","",IF(F18=H18,"△",IF(F18&gt;H18,"○","●")))</f>
      </c>
      <c r="G17" s="408"/>
      <c r="H17" s="409"/>
      <c r="I17" s="407">
        <f>IF(I18="","",IF(I18=K18,"△",IF(I18&gt;K18,"○","●")))</f>
      </c>
      <c r="J17" s="408"/>
      <c r="K17" s="409"/>
      <c r="L17" s="407">
        <f>IF(L18="","",IF(L18=N18,"△",IF(L18&gt;N18,"○","●")))</f>
      </c>
      <c r="M17" s="408"/>
      <c r="N17" s="409"/>
      <c r="O17" s="407">
        <f>IF(O18="","",IF(O18=Q18,"△",IF(O18&gt;Q18,"○","●")))</f>
      </c>
      <c r="P17" s="408"/>
      <c r="Q17" s="409"/>
      <c r="R17" s="407">
        <f>IF(R18="","",IF(R18=T18,"△",IF(R18&gt;T18,"○","●")))</f>
      </c>
      <c r="S17" s="408"/>
      <c r="T17" s="409"/>
      <c r="U17" s="407">
        <f>IF(U18="","",IF(U18=W18,"△",IF(U18&gt;W18,"○","●")))</f>
      </c>
      <c r="V17" s="408"/>
      <c r="W17" s="409"/>
      <c r="X17" s="410"/>
      <c r="Y17" s="411"/>
      <c r="Z17" s="412"/>
      <c r="AA17" s="407">
        <f>IF(AA18="","",IF(AA18=AC18,"△",IF(AA18&gt;AC18,"○","●")))</f>
      </c>
      <c r="AB17" s="408"/>
      <c r="AC17" s="409"/>
      <c r="AD17" s="407">
        <f>IF(AD18="","",IF(AD18=AF18,"△",IF(AD18&gt;AF18,"○","●")))</f>
      </c>
      <c r="AE17" s="408"/>
      <c r="AF17" s="409"/>
      <c r="AG17" s="413">
        <f>COUNTIF(C17:AF17,"○")</f>
        <v>0</v>
      </c>
      <c r="AH17" s="399">
        <f>COUNTIF(C17:AF17,"●")</f>
        <v>0</v>
      </c>
      <c r="AI17" s="400">
        <f>COUNTIF(C17:AF17,"△")</f>
        <v>0</v>
      </c>
      <c r="AJ17" s="401">
        <f>AG17*3+AI17*1</f>
        <v>0</v>
      </c>
      <c r="AK17" s="402">
        <f>SUM(Z3:Z22)</f>
        <v>0</v>
      </c>
      <c r="AL17" s="404">
        <f>SUM(X3:X22)</f>
        <v>0</v>
      </c>
      <c r="AM17" s="405">
        <f>AK17-AL17</f>
        <v>0</v>
      </c>
      <c r="AN17" s="396">
        <f>RANK(AO17,AO$3:AO$22)</f>
        <v>1</v>
      </c>
      <c r="AO17" s="398">
        <f>10000*AJ17+100*AM17+AK17</f>
        <v>0</v>
      </c>
    </row>
    <row r="18" spans="1:41" ht="18" customHeight="1" thickBot="1">
      <c r="A18" s="415"/>
      <c r="B18" s="747"/>
      <c r="C18" s="290">
        <f>IF(X3="","",Z4)</f>
      </c>
      <c r="D18" s="291" t="s">
        <v>356</v>
      </c>
      <c r="E18" s="292">
        <f>IF(X3="","",X4)</f>
      </c>
      <c r="F18" s="290">
        <f>IF(X5="","",Z6)</f>
      </c>
      <c r="G18" s="291" t="s">
        <v>356</v>
      </c>
      <c r="H18" s="292">
        <f>IF(X5="","",X6)</f>
      </c>
      <c r="I18" s="290">
        <f>IF(X7="","",Z8)</f>
      </c>
      <c r="J18" s="291" t="s">
        <v>356</v>
      </c>
      <c r="K18" s="292">
        <f>IF(X7="","",X8)</f>
      </c>
      <c r="L18" s="290">
        <f>IF(X9="","",Z10)</f>
      </c>
      <c r="M18" s="291" t="s">
        <v>356</v>
      </c>
      <c r="N18" s="292">
        <f>IF(X9="","",X10)</f>
      </c>
      <c r="O18" s="290">
        <f>IF(X11="","",Z12)</f>
      </c>
      <c r="P18" s="291" t="s">
        <v>356</v>
      </c>
      <c r="Q18" s="292">
        <f>IF(X11="","",X12)</f>
      </c>
      <c r="R18" s="290">
        <f>IF(X13="","",Z14)</f>
      </c>
      <c r="S18" s="291" t="s">
        <v>356</v>
      </c>
      <c r="T18" s="292">
        <f>IF(X13="","",X14)</f>
      </c>
      <c r="U18" s="290">
        <f>IF(X15="","",Z16)</f>
      </c>
      <c r="V18" s="291" t="s">
        <v>356</v>
      </c>
      <c r="W18" s="292">
        <f>IF(X15="","",X16)</f>
      </c>
      <c r="X18" s="283"/>
      <c r="Y18" s="284"/>
      <c r="Z18" s="300"/>
      <c r="AA18" s="298"/>
      <c r="AB18" s="287" t="s">
        <v>356</v>
      </c>
      <c r="AC18" s="299"/>
      <c r="AD18" s="298"/>
      <c r="AE18" s="287" t="s">
        <v>356</v>
      </c>
      <c r="AF18" s="299"/>
      <c r="AG18" s="413"/>
      <c r="AH18" s="399"/>
      <c r="AI18" s="400"/>
      <c r="AJ18" s="397"/>
      <c r="AK18" s="403"/>
      <c r="AL18" s="397"/>
      <c r="AM18" s="406"/>
      <c r="AN18" s="397"/>
      <c r="AO18" s="398"/>
    </row>
    <row r="19" spans="1:41" ht="18" customHeight="1">
      <c r="A19" s="414">
        <v>9</v>
      </c>
      <c r="B19" s="746">
        <v>9</v>
      </c>
      <c r="C19" s="407">
        <f>IF(C20="","",IF(C20=E20,"△",IF(C20&gt;E20,"○","●")))</f>
      </c>
      <c r="D19" s="408"/>
      <c r="E19" s="409"/>
      <c r="F19" s="407">
        <f>IF(F20="","",IF(F20=H20,"△",IF(F20&gt;H20,"○","●")))</f>
      </c>
      <c r="G19" s="408"/>
      <c r="H19" s="409"/>
      <c r="I19" s="407">
        <f>IF(I20="","",IF(I20=K20,"△",IF(I20&gt;K20,"○","●")))</f>
      </c>
      <c r="J19" s="408"/>
      <c r="K19" s="409"/>
      <c r="L19" s="407">
        <f>IF(L20="","",IF(L20=N20,"△",IF(L20&gt;N20,"○","●")))</f>
      </c>
      <c r="M19" s="408"/>
      <c r="N19" s="409"/>
      <c r="O19" s="407">
        <f>IF(O20="","",IF(O20=Q20,"△",IF(O20&gt;Q20,"○","●")))</f>
      </c>
      <c r="P19" s="408"/>
      <c r="Q19" s="409"/>
      <c r="R19" s="407">
        <f>IF(R20="","",IF(R20=T20,"△",IF(R20&gt;T20,"○","●")))</f>
      </c>
      <c r="S19" s="408"/>
      <c r="T19" s="409"/>
      <c r="U19" s="407">
        <f>IF(U20="","",IF(U20=W20,"△",IF(U20&gt;W20,"○","●")))</f>
      </c>
      <c r="V19" s="408"/>
      <c r="W19" s="409"/>
      <c r="X19" s="407">
        <f>IF(X20="","",IF(X20=Z20,"△",IF(X20&gt;Z20,"○","●")))</f>
      </c>
      <c r="Y19" s="408"/>
      <c r="Z19" s="409"/>
      <c r="AA19" s="410"/>
      <c r="AB19" s="411"/>
      <c r="AC19" s="412"/>
      <c r="AD19" s="407">
        <f>IF(AD20="","",IF(AD20=AF20,"△",IF(AD20&gt;AF20,"○","●")))</f>
      </c>
      <c r="AE19" s="408"/>
      <c r="AF19" s="409"/>
      <c r="AG19" s="413">
        <f>COUNTIF(C19:AF19,"○")</f>
        <v>0</v>
      </c>
      <c r="AH19" s="399">
        <f>COUNTIF(C19:AF19,"●")</f>
        <v>0</v>
      </c>
      <c r="AI19" s="400">
        <f>COUNTIF(C19:AF19,"△")</f>
        <v>0</v>
      </c>
      <c r="AJ19" s="401">
        <f>AG19*3+AI19*1</f>
        <v>0</v>
      </c>
      <c r="AK19" s="402">
        <f>SUM(AC3:AC22)</f>
        <v>0</v>
      </c>
      <c r="AL19" s="404">
        <f>SUM(AA3:AA22)</f>
        <v>0</v>
      </c>
      <c r="AM19" s="405">
        <f>AK19-AL19</f>
        <v>0</v>
      </c>
      <c r="AN19" s="396">
        <f>RANK(AO19,AO$3:AO$22)</f>
        <v>1</v>
      </c>
      <c r="AO19" s="398">
        <f>10000*AJ19+100*AM19+AK19</f>
        <v>0</v>
      </c>
    </row>
    <row r="20" spans="1:41" ht="18" customHeight="1" thickBot="1">
      <c r="A20" s="415"/>
      <c r="B20" s="747"/>
      <c r="C20" s="290">
        <f>IF(AA3="","",AC4)</f>
      </c>
      <c r="D20" s="291" t="s">
        <v>356</v>
      </c>
      <c r="E20" s="292">
        <f>IF(AA3="","",AA4)</f>
      </c>
      <c r="F20" s="290">
        <f>IF(AA5="","",AC6)</f>
      </c>
      <c r="G20" s="291" t="s">
        <v>356</v>
      </c>
      <c r="H20" s="292">
        <f>IF(AA5="","",AA6)</f>
      </c>
      <c r="I20" s="290">
        <f>IF(AA7="","",AC8)</f>
      </c>
      <c r="J20" s="291" t="s">
        <v>356</v>
      </c>
      <c r="K20" s="292">
        <f>IF(AA7="","",AA8)</f>
      </c>
      <c r="L20" s="290">
        <f>IF(AA9="","",AC10)</f>
      </c>
      <c r="M20" s="291" t="s">
        <v>356</v>
      </c>
      <c r="N20" s="292">
        <f>IF(AA9="","",AA10)</f>
      </c>
      <c r="O20" s="290">
        <f>IF(AA11="","",AC12)</f>
      </c>
      <c r="P20" s="291" t="s">
        <v>356</v>
      </c>
      <c r="Q20" s="292">
        <f>IF(AA11="","",AA12)</f>
      </c>
      <c r="R20" s="290">
        <f>IF(AA13="","",AC14)</f>
      </c>
      <c r="S20" s="291" t="s">
        <v>356</v>
      </c>
      <c r="T20" s="292">
        <f>IF(AA13="","",AA14)</f>
      </c>
      <c r="U20" s="290">
        <f>IF(AA15="","",AC16)</f>
      </c>
      <c r="V20" s="291" t="s">
        <v>356</v>
      </c>
      <c r="W20" s="292">
        <f>IF(AA15="","",AA16)</f>
      </c>
      <c r="X20" s="290">
        <f>IF(AA17="","",AC18)</f>
      </c>
      <c r="Y20" s="291" t="s">
        <v>356</v>
      </c>
      <c r="Z20" s="292">
        <f>IF(AA17="","",AA18)</f>
      </c>
      <c r="AA20" s="283"/>
      <c r="AB20" s="284"/>
      <c r="AC20" s="300"/>
      <c r="AD20" s="298"/>
      <c r="AE20" s="287" t="s">
        <v>356</v>
      </c>
      <c r="AF20" s="299"/>
      <c r="AG20" s="413"/>
      <c r="AH20" s="399"/>
      <c r="AI20" s="400"/>
      <c r="AJ20" s="397"/>
      <c r="AK20" s="403"/>
      <c r="AL20" s="397"/>
      <c r="AM20" s="406"/>
      <c r="AN20" s="397"/>
      <c r="AO20" s="398"/>
    </row>
    <row r="21" spans="1:41" ht="18" customHeight="1">
      <c r="A21" s="414">
        <v>10</v>
      </c>
      <c r="B21" s="746">
        <v>10</v>
      </c>
      <c r="C21" s="407">
        <f>IF(C22="","",IF(C22=E22,"△",IF(C22&gt;E22,"○","●")))</f>
      </c>
      <c r="D21" s="408"/>
      <c r="E21" s="409"/>
      <c r="F21" s="407">
        <f>IF(F22="","",IF(F22=H22,"△",IF(F22&gt;H22,"○","●")))</f>
      </c>
      <c r="G21" s="408"/>
      <c r="H21" s="409"/>
      <c r="I21" s="407">
        <f>IF(I22="","",IF(I22=K22,"△",IF(I22&gt;K22,"○","●")))</f>
      </c>
      <c r="J21" s="408"/>
      <c r="K21" s="409"/>
      <c r="L21" s="407">
        <f>IF(L22="","",IF(L22=N22,"△",IF(L22&gt;N22,"○","●")))</f>
      </c>
      <c r="M21" s="408"/>
      <c r="N21" s="409"/>
      <c r="O21" s="407">
        <f>IF(O22="","",IF(O22=Q22,"△",IF(O22&gt;Q22,"○","●")))</f>
      </c>
      <c r="P21" s="408"/>
      <c r="Q21" s="409"/>
      <c r="R21" s="407">
        <f>IF(R22="","",IF(R22=T22,"△",IF(R22&gt;T22,"○","●")))</f>
      </c>
      <c r="S21" s="408"/>
      <c r="T21" s="409"/>
      <c r="U21" s="407">
        <f>IF(U22="","",IF(U22=W22,"△",IF(U22&gt;W22,"○","●")))</f>
      </c>
      <c r="V21" s="408"/>
      <c r="W21" s="409"/>
      <c r="X21" s="407">
        <f>IF(X22="","",IF(X22=Z22,"△",IF(X22&gt;Z22,"○","●")))</f>
      </c>
      <c r="Y21" s="408"/>
      <c r="Z21" s="409"/>
      <c r="AA21" s="407">
        <f>IF(AA22="","",IF(AA22=AC22,"△",IF(AA22&gt;AC22,"○","●")))</f>
      </c>
      <c r="AB21" s="408"/>
      <c r="AC21" s="409"/>
      <c r="AD21" s="410"/>
      <c r="AE21" s="411"/>
      <c r="AF21" s="412"/>
      <c r="AG21" s="413">
        <f>COUNTIF(C21:AF21,"○")</f>
        <v>0</v>
      </c>
      <c r="AH21" s="399">
        <f>COUNTIF(C21:AF21,"●")</f>
        <v>0</v>
      </c>
      <c r="AI21" s="400">
        <f>COUNTIF(C21:AF21,"△")</f>
        <v>0</v>
      </c>
      <c r="AJ21" s="401">
        <f>AG21*3+AI21*1</f>
        <v>0</v>
      </c>
      <c r="AK21" s="402">
        <f>SUM(AF3:AF22)</f>
        <v>0</v>
      </c>
      <c r="AL21" s="404">
        <f>SUM(AD3:AD22)</f>
        <v>0</v>
      </c>
      <c r="AM21" s="405">
        <f>AK21-AL21</f>
        <v>0</v>
      </c>
      <c r="AN21" s="396">
        <f>RANK(AO21,AO$3:AO$22)</f>
        <v>1</v>
      </c>
      <c r="AO21" s="398">
        <f>10000*AJ21+100*AM21+AK21</f>
        <v>0</v>
      </c>
    </row>
    <row r="22" spans="1:41" ht="18" customHeight="1">
      <c r="A22" s="415"/>
      <c r="B22" s="747"/>
      <c r="C22" s="290">
        <f>IF(AD3="","",AF4)</f>
      </c>
      <c r="D22" s="291" t="s">
        <v>356</v>
      </c>
      <c r="E22" s="292">
        <f>IF(AD3="","",AD4)</f>
      </c>
      <c r="F22" s="290">
        <f>IF(AD5="","",AF6)</f>
      </c>
      <c r="G22" s="291" t="s">
        <v>356</v>
      </c>
      <c r="H22" s="292">
        <f>IF(AD5="","",AD6)</f>
      </c>
      <c r="I22" s="290">
        <f>IF(AD7="","",AF8)</f>
      </c>
      <c r="J22" s="291" t="s">
        <v>356</v>
      </c>
      <c r="K22" s="292">
        <f>IF(AD7="","",AD8)</f>
      </c>
      <c r="L22" s="290">
        <f>IF(AD9="","",AF10)</f>
      </c>
      <c r="M22" s="291" t="s">
        <v>356</v>
      </c>
      <c r="N22" s="292">
        <f>IF(AD9="","",AD10)</f>
      </c>
      <c r="O22" s="290">
        <f>IF(AD11="","",AF12)</f>
      </c>
      <c r="P22" s="291" t="s">
        <v>356</v>
      </c>
      <c r="Q22" s="292">
        <f>IF(AD11="","",AD12)</f>
      </c>
      <c r="R22" s="290">
        <f>IF(AD13="","",AF14)</f>
      </c>
      <c r="S22" s="291" t="s">
        <v>356</v>
      </c>
      <c r="T22" s="292">
        <f>IF(AD13="","",AD14)</f>
      </c>
      <c r="U22" s="290">
        <f>IF(AD15="","",AF16)</f>
      </c>
      <c r="V22" s="291" t="s">
        <v>356</v>
      </c>
      <c r="W22" s="292">
        <f>IF(AD15="","",AD16)</f>
      </c>
      <c r="X22" s="290">
        <f>IF(AD17="","",AF18)</f>
      </c>
      <c r="Y22" s="291" t="s">
        <v>356</v>
      </c>
      <c r="Z22" s="292">
        <f>IF(AD17="","",AD18)</f>
      </c>
      <c r="AA22" s="290">
        <f>IF(AD19="","",AF20)</f>
      </c>
      <c r="AB22" s="291" t="s">
        <v>356</v>
      </c>
      <c r="AC22" s="292">
        <f>IF(AD19="","",AD20)</f>
      </c>
      <c r="AD22" s="283"/>
      <c r="AE22" s="284"/>
      <c r="AF22" s="300"/>
      <c r="AG22" s="413"/>
      <c r="AH22" s="399"/>
      <c r="AI22" s="400"/>
      <c r="AJ22" s="397"/>
      <c r="AK22" s="403"/>
      <c r="AL22" s="397"/>
      <c r="AM22" s="406"/>
      <c r="AN22" s="397"/>
      <c r="AO22" s="398"/>
    </row>
    <row r="23" spans="1:40" ht="24.75" customHeight="1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52">
        <f>SUM(AK3:AK22)</f>
        <v>0</v>
      </c>
      <c r="AL23" s="352">
        <f>SUM(AL3:AL22)</f>
        <v>0</v>
      </c>
      <c r="AM23" s="352">
        <f>SUM(AM3:AM22)</f>
        <v>0</v>
      </c>
      <c r="AN23" s="301"/>
    </row>
    <row r="24" spans="1:40" ht="24.75" customHeight="1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2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</row>
    <row r="25" spans="1:40" ht="24.75" customHeight="1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</row>
    <row r="26" spans="1:40" ht="24.75" customHeight="1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</row>
    <row r="27" spans="1:40" ht="24.75" customHeight="1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</row>
    <row r="28" spans="1:40" ht="24.75" customHeight="1">
      <c r="A28" s="301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</row>
    <row r="29" spans="1:40" ht="24.75" customHeight="1">
      <c r="A29" s="301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</row>
    <row r="30" spans="1:40" ht="24.75" customHeight="1">
      <c r="A30" s="30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</row>
    <row r="31" spans="1:40" ht="24.75" customHeight="1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</row>
    <row r="32" spans="1:40" ht="24.75" customHeight="1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</row>
    <row r="33" spans="1:40" ht="24.75" customHeight="1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</row>
    <row r="34" spans="1:40" ht="24.75" customHeight="1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</row>
    <row r="35" spans="1:40" ht="24.75" customHeigh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</row>
    <row r="36" spans="1:40" ht="24.75" customHeight="1">
      <c r="A36" s="30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</row>
    <row r="37" spans="1:40" ht="24.75" customHeight="1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</row>
    <row r="38" spans="1:40" ht="24.75" customHeight="1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</row>
    <row r="39" spans="1:40" ht="24.75" customHeight="1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</row>
    <row r="40" spans="1:40" ht="24.75" customHeight="1">
      <c r="A40" s="301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</row>
    <row r="41" spans="1:40" ht="24.75" customHeight="1">
      <c r="A41" s="301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</row>
    <row r="42" spans="1:40" ht="24.75" customHeight="1">
      <c r="A42" s="301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</row>
    <row r="43" spans="1:40" ht="24.75" customHeight="1">
      <c r="A43" s="301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</row>
    <row r="44" spans="1:40" ht="24.75" customHeight="1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</row>
    <row r="45" spans="1:40" ht="24.75" customHeight="1">
      <c r="A45" s="301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</sheetData>
  <sheetProtection/>
  <protectedRanges>
    <protectedRange password="C4D3" sqref="C3:AF3 C7:AF7 C9:AF9 C11:AF11 C13:AF13 C15:AF15 C5:AF5 C17:AF17 C19:AF19 C21:AF21" name="関数データ保護"/>
  </protectedRanges>
  <mergeCells count="222">
    <mergeCell ref="AO21:AO22"/>
    <mergeCell ref="AI21:AI22"/>
    <mergeCell ref="AJ21:AJ22"/>
    <mergeCell ref="AK21:AK22"/>
    <mergeCell ref="AL21:AL22"/>
    <mergeCell ref="AM21:AM22"/>
    <mergeCell ref="AN21:AN22"/>
    <mergeCell ref="U21:W21"/>
    <mergeCell ref="X21:Z21"/>
    <mergeCell ref="AA21:AC21"/>
    <mergeCell ref="AD21:AF21"/>
    <mergeCell ref="AG21:AG22"/>
    <mergeCell ref="AH21:AH22"/>
    <mergeCell ref="AD17:AF17"/>
    <mergeCell ref="AD19:AF19"/>
    <mergeCell ref="A21:A22"/>
    <mergeCell ref="B21:B22"/>
    <mergeCell ref="C21:E21"/>
    <mergeCell ref="F21:H21"/>
    <mergeCell ref="I21:K21"/>
    <mergeCell ref="L21:N21"/>
    <mergeCell ref="O21:Q21"/>
    <mergeCell ref="R21:T21"/>
    <mergeCell ref="AO19:AO20"/>
    <mergeCell ref="O1:AC1"/>
    <mergeCell ref="AD2:AF2"/>
    <mergeCell ref="AD3:AF3"/>
    <mergeCell ref="AD5:AF5"/>
    <mergeCell ref="AD7:AF7"/>
    <mergeCell ref="AD9:AF9"/>
    <mergeCell ref="AD11:AF11"/>
    <mergeCell ref="AD13:AF13"/>
    <mergeCell ref="AD15:AF15"/>
    <mergeCell ref="AI19:AI20"/>
    <mergeCell ref="AJ19:AJ20"/>
    <mergeCell ref="AK19:AK20"/>
    <mergeCell ref="AL19:AL20"/>
    <mergeCell ref="AM19:AM20"/>
    <mergeCell ref="AN19:AN20"/>
    <mergeCell ref="R19:T19"/>
    <mergeCell ref="U19:W19"/>
    <mergeCell ref="X19:Z19"/>
    <mergeCell ref="AA19:AC19"/>
    <mergeCell ref="AG19:AG20"/>
    <mergeCell ref="AH19:AH20"/>
    <mergeCell ref="AM17:AM18"/>
    <mergeCell ref="AN17:AN18"/>
    <mergeCell ref="AO17:AO18"/>
    <mergeCell ref="A19:A20"/>
    <mergeCell ref="B19:B20"/>
    <mergeCell ref="C19:E19"/>
    <mergeCell ref="F19:H19"/>
    <mergeCell ref="I19:K19"/>
    <mergeCell ref="L19:N19"/>
    <mergeCell ref="O19:Q19"/>
    <mergeCell ref="AG17:AG18"/>
    <mergeCell ref="AH17:AH18"/>
    <mergeCell ref="AI17:AI18"/>
    <mergeCell ref="AJ17:AJ18"/>
    <mergeCell ref="AK17:AK18"/>
    <mergeCell ref="AL17:AL18"/>
    <mergeCell ref="L17:N17"/>
    <mergeCell ref="O17:Q17"/>
    <mergeCell ref="R17:T17"/>
    <mergeCell ref="U17:W17"/>
    <mergeCell ref="X17:Z17"/>
    <mergeCell ref="AA17:AC17"/>
    <mergeCell ref="AK15:AK16"/>
    <mergeCell ref="AL15:AL16"/>
    <mergeCell ref="AM15:AM16"/>
    <mergeCell ref="AN15:AN16"/>
    <mergeCell ref="AO15:AO16"/>
    <mergeCell ref="A17:A18"/>
    <mergeCell ref="B17:B18"/>
    <mergeCell ref="C17:E17"/>
    <mergeCell ref="F17:H17"/>
    <mergeCell ref="I17:K17"/>
    <mergeCell ref="X15:Z15"/>
    <mergeCell ref="AA15:AC15"/>
    <mergeCell ref="AG15:AG16"/>
    <mergeCell ref="AH15:AH16"/>
    <mergeCell ref="AI15:AI16"/>
    <mergeCell ref="AJ15:AJ16"/>
    <mergeCell ref="AO13:AO14"/>
    <mergeCell ref="A15:A16"/>
    <mergeCell ref="B15:B16"/>
    <mergeCell ref="C15:E15"/>
    <mergeCell ref="F15:H15"/>
    <mergeCell ref="I15:K15"/>
    <mergeCell ref="L15:N15"/>
    <mergeCell ref="O15:Q15"/>
    <mergeCell ref="R15:T15"/>
    <mergeCell ref="U15:W15"/>
    <mergeCell ref="AI13:AI14"/>
    <mergeCell ref="AJ13:AJ14"/>
    <mergeCell ref="AK13:AK14"/>
    <mergeCell ref="AL13:AL14"/>
    <mergeCell ref="AM13:AM14"/>
    <mergeCell ref="AN13:AN14"/>
    <mergeCell ref="R13:T13"/>
    <mergeCell ref="U13:W13"/>
    <mergeCell ref="X13:Z13"/>
    <mergeCell ref="AA13:AC13"/>
    <mergeCell ref="AG13:AG14"/>
    <mergeCell ref="AH13:AH14"/>
    <mergeCell ref="AM11:AM12"/>
    <mergeCell ref="AN11:AN12"/>
    <mergeCell ref="AO11:AO12"/>
    <mergeCell ref="A13:A14"/>
    <mergeCell ref="B13:B14"/>
    <mergeCell ref="C13:E13"/>
    <mergeCell ref="F13:H13"/>
    <mergeCell ref="I13:K13"/>
    <mergeCell ref="L13:N13"/>
    <mergeCell ref="O13:Q13"/>
    <mergeCell ref="AG11:AG12"/>
    <mergeCell ref="AH11:AH12"/>
    <mergeCell ref="AI11:AI12"/>
    <mergeCell ref="AJ11:AJ12"/>
    <mergeCell ref="AK11:AK12"/>
    <mergeCell ref="AL11:AL12"/>
    <mergeCell ref="L11:N11"/>
    <mergeCell ref="O11:Q11"/>
    <mergeCell ref="R11:T11"/>
    <mergeCell ref="U11:W11"/>
    <mergeCell ref="X11:Z11"/>
    <mergeCell ref="AA11:AC11"/>
    <mergeCell ref="AK9:AK10"/>
    <mergeCell ref="AL9:AL10"/>
    <mergeCell ref="AM9:AM10"/>
    <mergeCell ref="AN9:AN10"/>
    <mergeCell ref="AO9:AO10"/>
    <mergeCell ref="A11:A12"/>
    <mergeCell ref="B11:B12"/>
    <mergeCell ref="C11:E11"/>
    <mergeCell ref="F11:H11"/>
    <mergeCell ref="I11:K11"/>
    <mergeCell ref="X9:Z9"/>
    <mergeCell ref="AA9:AC9"/>
    <mergeCell ref="AG9:AG10"/>
    <mergeCell ref="AH9:AH10"/>
    <mergeCell ref="AI9:AI10"/>
    <mergeCell ref="AJ9:AJ10"/>
    <mergeCell ref="AO7:AO8"/>
    <mergeCell ref="A9:A10"/>
    <mergeCell ref="B9:B10"/>
    <mergeCell ref="C9:E9"/>
    <mergeCell ref="F9:H9"/>
    <mergeCell ref="I9:K9"/>
    <mergeCell ref="L9:N9"/>
    <mergeCell ref="O9:Q9"/>
    <mergeCell ref="R9:T9"/>
    <mergeCell ref="U9:W9"/>
    <mergeCell ref="AI7:AI8"/>
    <mergeCell ref="AJ7:AJ8"/>
    <mergeCell ref="AK7:AK8"/>
    <mergeCell ref="AL7:AL8"/>
    <mergeCell ref="AM7:AM8"/>
    <mergeCell ref="AN7:AN8"/>
    <mergeCell ref="R7:T7"/>
    <mergeCell ref="U7:W7"/>
    <mergeCell ref="X7:Z7"/>
    <mergeCell ref="AA7:AC7"/>
    <mergeCell ref="AG7:AG8"/>
    <mergeCell ref="AH7:AH8"/>
    <mergeCell ref="AM5:AM6"/>
    <mergeCell ref="AN5:AN6"/>
    <mergeCell ref="AO5:AO6"/>
    <mergeCell ref="A7:A8"/>
    <mergeCell ref="B7:B8"/>
    <mergeCell ref="C7:E7"/>
    <mergeCell ref="F7:H7"/>
    <mergeCell ref="I7:K7"/>
    <mergeCell ref="L7:N7"/>
    <mergeCell ref="O7:Q7"/>
    <mergeCell ref="AG5:AG6"/>
    <mergeCell ref="AH5:AH6"/>
    <mergeCell ref="AI5:AI6"/>
    <mergeCell ref="AJ5:AJ6"/>
    <mergeCell ref="AK5:AK6"/>
    <mergeCell ref="AL5:AL6"/>
    <mergeCell ref="L5:N5"/>
    <mergeCell ref="O5:Q5"/>
    <mergeCell ref="R5:T5"/>
    <mergeCell ref="U5:W5"/>
    <mergeCell ref="X5:Z5"/>
    <mergeCell ref="AA5:AC5"/>
    <mergeCell ref="AK3:AK4"/>
    <mergeCell ref="AL3:AL4"/>
    <mergeCell ref="AM3:AM4"/>
    <mergeCell ref="AN3:AN4"/>
    <mergeCell ref="AO3:AO4"/>
    <mergeCell ref="A5:A6"/>
    <mergeCell ref="B5:B6"/>
    <mergeCell ref="C5:E5"/>
    <mergeCell ref="F5:H5"/>
    <mergeCell ref="I5:K5"/>
    <mergeCell ref="X3:Z3"/>
    <mergeCell ref="AA3:AC3"/>
    <mergeCell ref="AG3:AG4"/>
    <mergeCell ref="AH3:AH4"/>
    <mergeCell ref="AI3:AI4"/>
    <mergeCell ref="AJ3:AJ4"/>
    <mergeCell ref="AA2:AC2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C1:N1"/>
    <mergeCell ref="C2:E2"/>
    <mergeCell ref="F2:H2"/>
    <mergeCell ref="I2:K2"/>
    <mergeCell ref="L2:N2"/>
    <mergeCell ref="O2:Q2"/>
    <mergeCell ref="R2:T2"/>
    <mergeCell ref="U2:W2"/>
    <mergeCell ref="X2:Z2"/>
  </mergeCells>
  <dataValidations count="1">
    <dataValidation type="list" allowBlank="1" showInputMessage="1" showErrorMessage="1" sqref="C1:N1">
      <formula1>"G-Wウインド,G-Fフォレスト,G-Mマウント,P-Wウインド,P-Fフォレスト,P-Mマウント,S-Wウインド,S-Fフォレスト,S-Mマウント"</formula1>
    </dataValidation>
  </dataValidations>
  <printOptions/>
  <pageMargins left="0.7874015748031497" right="0.5905511811023623" top="0.90551181102362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3"/>
  <sheetViews>
    <sheetView view="pageBreakPreview" zoomScale="87" zoomScaleNormal="75" zoomScaleSheetLayoutView="87" workbookViewId="0" topLeftCell="A1">
      <selection activeCell="B3" sqref="B3:B20"/>
    </sheetView>
  </sheetViews>
  <sheetFormatPr defaultColWidth="21.57421875" defaultRowHeight="30" customHeight="1"/>
  <cols>
    <col min="1" max="1" width="4.00390625" style="272" customWidth="1"/>
    <col min="2" max="2" width="12.421875" style="272" customWidth="1"/>
    <col min="3" max="9" width="2.57421875" style="272" customWidth="1"/>
    <col min="10" max="10" width="2.140625" style="272" customWidth="1"/>
    <col min="11" max="29" width="2.57421875" style="272" customWidth="1"/>
    <col min="30" max="35" width="4.00390625" style="272" customWidth="1"/>
    <col min="36" max="36" width="5.421875" style="272" bestFit="1" customWidth="1"/>
    <col min="37" max="37" width="4.00390625" style="272" customWidth="1"/>
    <col min="38" max="16384" width="21.57421875" style="272" customWidth="1"/>
  </cols>
  <sheetData>
    <row r="1" spans="1:29" ht="24.75" customHeight="1" thickBot="1">
      <c r="A1" s="270"/>
      <c r="B1" s="271" t="s">
        <v>347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2" t="s">
        <v>471</v>
      </c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353"/>
      <c r="AB1" s="353"/>
      <c r="AC1" s="353"/>
    </row>
    <row r="2" spans="1:38" ht="25.5" customHeight="1" thickBot="1">
      <c r="A2" s="273"/>
      <c r="B2" s="274" t="s">
        <v>144</v>
      </c>
      <c r="C2" s="424">
        <f>B3</f>
        <v>1</v>
      </c>
      <c r="D2" s="425"/>
      <c r="E2" s="426"/>
      <c r="F2" s="416">
        <f>B5</f>
        <v>2</v>
      </c>
      <c r="G2" s="417"/>
      <c r="H2" s="418"/>
      <c r="I2" s="416">
        <f>B7</f>
        <v>3</v>
      </c>
      <c r="J2" s="417"/>
      <c r="K2" s="418"/>
      <c r="L2" s="416">
        <f>B9</f>
        <v>4</v>
      </c>
      <c r="M2" s="417"/>
      <c r="N2" s="418"/>
      <c r="O2" s="416">
        <f>B11</f>
        <v>5</v>
      </c>
      <c r="P2" s="417"/>
      <c r="Q2" s="418"/>
      <c r="R2" s="416">
        <f>B13</f>
        <v>6</v>
      </c>
      <c r="S2" s="417"/>
      <c r="T2" s="418"/>
      <c r="U2" s="416">
        <f>B15</f>
        <v>7</v>
      </c>
      <c r="V2" s="417"/>
      <c r="W2" s="418"/>
      <c r="X2" s="416">
        <f>B17</f>
        <v>8</v>
      </c>
      <c r="Y2" s="417"/>
      <c r="Z2" s="418"/>
      <c r="AA2" s="416">
        <f>B19</f>
        <v>9</v>
      </c>
      <c r="AB2" s="417"/>
      <c r="AC2" s="418"/>
      <c r="AD2" s="275" t="s">
        <v>348</v>
      </c>
      <c r="AE2" s="276" t="s">
        <v>349</v>
      </c>
      <c r="AF2" s="277" t="s">
        <v>350</v>
      </c>
      <c r="AG2" s="278" t="s">
        <v>351</v>
      </c>
      <c r="AH2" s="279" t="s">
        <v>352</v>
      </c>
      <c r="AI2" s="278" t="s">
        <v>353</v>
      </c>
      <c r="AJ2" s="280" t="s">
        <v>354</v>
      </c>
      <c r="AK2" s="281" t="s">
        <v>355</v>
      </c>
      <c r="AL2" s="282"/>
    </row>
    <row r="3" spans="1:38" ht="18" customHeight="1">
      <c r="A3" s="414">
        <v>1</v>
      </c>
      <c r="B3" s="746">
        <v>1</v>
      </c>
      <c r="C3" s="410"/>
      <c r="D3" s="419"/>
      <c r="E3" s="420"/>
      <c r="F3" s="407">
        <f>IF(F4="","",IF(F4=H4,"△",IF(F4&gt;H4,"○","●")))</f>
      </c>
      <c r="G3" s="408"/>
      <c r="H3" s="409"/>
      <c r="I3" s="407">
        <f>IF(I4="","",IF(I4=K4,"△",IF(I4&gt;K4,"○","●")))</f>
      </c>
      <c r="J3" s="408"/>
      <c r="K3" s="409"/>
      <c r="L3" s="407">
        <f>IF(L4="","",IF(L4=N4,"△",IF(L4&gt;N4,"○","●")))</f>
      </c>
      <c r="M3" s="408"/>
      <c r="N3" s="409"/>
      <c r="O3" s="407">
        <f>IF(O4="","",IF(O4=Q4,"△",IF(O4&gt;Q4,"○","●")))</f>
      </c>
      <c r="P3" s="408"/>
      <c r="Q3" s="409"/>
      <c r="R3" s="407">
        <f>IF(R4="","",IF(R4=T4,"△",IF(R4&gt;T4,"○","●")))</f>
      </c>
      <c r="S3" s="408"/>
      <c r="T3" s="409"/>
      <c r="U3" s="407">
        <f>IF(U4="","",IF(U4=W4,"△",IF(U4&gt;W4,"○","●")))</f>
      </c>
      <c r="V3" s="408"/>
      <c r="W3" s="409"/>
      <c r="X3" s="407">
        <f>IF(X4="","",IF(X4=Z4,"△",IF(X4&gt;Z4,"○","●")))</f>
      </c>
      <c r="Y3" s="408"/>
      <c r="Z3" s="409"/>
      <c r="AA3" s="407">
        <f>IF(AA4="","",IF(AA4=AC4,"△",IF(AA4&gt;AC4,"○","●")))</f>
      </c>
      <c r="AB3" s="408"/>
      <c r="AC3" s="409"/>
      <c r="AD3" s="413">
        <f>COUNTIF(C3:AC3,"○")</f>
        <v>0</v>
      </c>
      <c r="AE3" s="399">
        <f>COUNTIF(C3:AC3,"●")</f>
        <v>0</v>
      </c>
      <c r="AF3" s="400">
        <f>COUNTIF(C3:AC3,"△")</f>
        <v>0</v>
      </c>
      <c r="AG3" s="401">
        <f>AD3*3+AF3*1</f>
        <v>0</v>
      </c>
      <c r="AH3" s="402">
        <f>SUM(E3:E20)</f>
        <v>0</v>
      </c>
      <c r="AI3" s="404">
        <f>SUM(C3:C20)</f>
        <v>0</v>
      </c>
      <c r="AJ3" s="405">
        <f>AH3-AI3</f>
        <v>0</v>
      </c>
      <c r="AK3" s="396">
        <f>RANK(AL3,AL$3:AL$20)</f>
        <v>1</v>
      </c>
      <c r="AL3" s="398">
        <f>10000*AG3+100*AJ3+AH3</f>
        <v>0</v>
      </c>
    </row>
    <row r="4" spans="1:38" ht="18" customHeight="1" thickBot="1">
      <c r="A4" s="415"/>
      <c r="B4" s="747"/>
      <c r="C4" s="283"/>
      <c r="D4" s="284"/>
      <c r="E4" s="285"/>
      <c r="F4" s="286"/>
      <c r="G4" s="287" t="s">
        <v>356</v>
      </c>
      <c r="H4" s="288"/>
      <c r="I4" s="286"/>
      <c r="J4" s="287" t="s">
        <v>356</v>
      </c>
      <c r="K4" s="289"/>
      <c r="L4" s="286"/>
      <c r="M4" s="287" t="s">
        <v>356</v>
      </c>
      <c r="N4" s="289"/>
      <c r="O4" s="286"/>
      <c r="P4" s="287" t="s">
        <v>356</v>
      </c>
      <c r="Q4" s="288"/>
      <c r="R4" s="286"/>
      <c r="S4" s="287" t="s">
        <v>356</v>
      </c>
      <c r="T4" s="288"/>
      <c r="U4" s="286"/>
      <c r="V4" s="287" t="s">
        <v>356</v>
      </c>
      <c r="W4" s="288"/>
      <c r="X4" s="286"/>
      <c r="Y4" s="287" t="s">
        <v>356</v>
      </c>
      <c r="Z4" s="288"/>
      <c r="AA4" s="286"/>
      <c r="AB4" s="287" t="s">
        <v>356</v>
      </c>
      <c r="AC4" s="288"/>
      <c r="AD4" s="413"/>
      <c r="AE4" s="399"/>
      <c r="AF4" s="400"/>
      <c r="AG4" s="397"/>
      <c r="AH4" s="403"/>
      <c r="AI4" s="397"/>
      <c r="AJ4" s="406"/>
      <c r="AK4" s="397"/>
      <c r="AL4" s="398"/>
    </row>
    <row r="5" spans="1:38" ht="18" customHeight="1">
      <c r="A5" s="414">
        <v>2</v>
      </c>
      <c r="B5" s="746">
        <v>2</v>
      </c>
      <c r="C5" s="407">
        <f>IF(C6="","",IF(C6=E6,"△",IF(C6&gt;E6,"○","●")))</f>
      </c>
      <c r="D5" s="408"/>
      <c r="E5" s="409"/>
      <c r="F5" s="410"/>
      <c r="G5" s="411"/>
      <c r="H5" s="412"/>
      <c r="I5" s="407">
        <f>IF(I6="","",IF(I6=K6,"△",IF(I6&gt;K6,"○","●")))</f>
      </c>
      <c r="J5" s="408"/>
      <c r="K5" s="409"/>
      <c r="L5" s="407">
        <f>IF(L6="","",IF(L6=N6,"△",IF(L6&gt;N6,"○","●")))</f>
      </c>
      <c r="M5" s="408"/>
      <c r="N5" s="409"/>
      <c r="O5" s="407">
        <f>IF(O6="","",IF(O6=Q6,"△",IF(O6&gt;Q6,"○","●")))</f>
      </c>
      <c r="P5" s="408"/>
      <c r="Q5" s="409"/>
      <c r="R5" s="407">
        <f>IF(R6="","",IF(R6=T6,"△",IF(R6&gt;T6,"○","●")))</f>
      </c>
      <c r="S5" s="408"/>
      <c r="T5" s="409"/>
      <c r="U5" s="407">
        <f>IF(U6="","",IF(U6=W6,"△",IF(U6&gt;W6,"○","●")))</f>
      </c>
      <c r="V5" s="408"/>
      <c r="W5" s="409"/>
      <c r="X5" s="407">
        <f>IF(X6="","",IF(X6=Z6,"△",IF(X6&gt;Z6,"○","●")))</f>
      </c>
      <c r="Y5" s="408"/>
      <c r="Z5" s="409"/>
      <c r="AA5" s="407">
        <f>IF(AA6="","",IF(AA6=AC6,"△",IF(AA6&gt;AC6,"○","●")))</f>
      </c>
      <c r="AB5" s="408"/>
      <c r="AC5" s="409"/>
      <c r="AD5" s="413">
        <f>COUNTIF(C5:AC5,"○")</f>
        <v>0</v>
      </c>
      <c r="AE5" s="399">
        <f>COUNTIF(C5:AC5,"●")</f>
        <v>0</v>
      </c>
      <c r="AF5" s="400">
        <f>COUNTIF(C5:AC5,"△")</f>
        <v>0</v>
      </c>
      <c r="AG5" s="401">
        <f>AD5*3+AF5*1</f>
        <v>0</v>
      </c>
      <c r="AH5" s="402">
        <f>SUM(H3:H20)</f>
        <v>0</v>
      </c>
      <c r="AI5" s="404">
        <f>SUM(F3:F20)</f>
        <v>0</v>
      </c>
      <c r="AJ5" s="405">
        <f>AH5-AI5</f>
        <v>0</v>
      </c>
      <c r="AK5" s="396">
        <f>RANK(AL5,AL$3:AL$20)</f>
        <v>1</v>
      </c>
      <c r="AL5" s="398">
        <f>10000*AG5+100*AJ5+AH5</f>
        <v>0</v>
      </c>
    </row>
    <row r="6" spans="1:38" ht="18" customHeight="1" thickBot="1">
      <c r="A6" s="415"/>
      <c r="B6" s="747"/>
      <c r="C6" s="290">
        <f>IF(F3="","",H4)</f>
      </c>
      <c r="D6" s="291" t="s">
        <v>356</v>
      </c>
      <c r="E6" s="292">
        <f>IF(F3="","",F4)</f>
      </c>
      <c r="F6" s="293"/>
      <c r="G6" s="294"/>
      <c r="H6" s="295"/>
      <c r="I6" s="286"/>
      <c r="J6" s="287" t="s">
        <v>356</v>
      </c>
      <c r="K6" s="289"/>
      <c r="L6" s="286"/>
      <c r="M6" s="287" t="s">
        <v>356</v>
      </c>
      <c r="N6" s="289"/>
      <c r="O6" s="286"/>
      <c r="P6" s="287" t="s">
        <v>356</v>
      </c>
      <c r="Q6" s="288"/>
      <c r="R6" s="286"/>
      <c r="S6" s="287" t="s">
        <v>356</v>
      </c>
      <c r="T6" s="288"/>
      <c r="U6" s="286"/>
      <c r="V6" s="287" t="s">
        <v>356</v>
      </c>
      <c r="W6" s="288"/>
      <c r="X6" s="286"/>
      <c r="Y6" s="287" t="s">
        <v>356</v>
      </c>
      <c r="Z6" s="288"/>
      <c r="AA6" s="286"/>
      <c r="AB6" s="287" t="s">
        <v>356</v>
      </c>
      <c r="AC6" s="288"/>
      <c r="AD6" s="413"/>
      <c r="AE6" s="399"/>
      <c r="AF6" s="400"/>
      <c r="AG6" s="397"/>
      <c r="AH6" s="403"/>
      <c r="AI6" s="397"/>
      <c r="AJ6" s="406"/>
      <c r="AK6" s="397"/>
      <c r="AL6" s="398"/>
    </row>
    <row r="7" spans="1:38" ht="18" customHeight="1">
      <c r="A7" s="414">
        <v>3</v>
      </c>
      <c r="B7" s="746">
        <v>3</v>
      </c>
      <c r="C7" s="407">
        <f>IF(C8="","",IF(C8=E8,"△",IF(C8&gt;E8,"○","●")))</f>
      </c>
      <c r="D7" s="408"/>
      <c r="E7" s="409"/>
      <c r="F7" s="407">
        <f>IF(F8="","",IF(F8=H8,"△",IF(F8&gt;H8,"○","●")))</f>
      </c>
      <c r="G7" s="408"/>
      <c r="H7" s="409"/>
      <c r="I7" s="410"/>
      <c r="J7" s="411"/>
      <c r="K7" s="412"/>
      <c r="L7" s="407">
        <f>IF(L8="","",IF(L8=N8,"△",IF(L8&gt;N8,"○","●")))</f>
      </c>
      <c r="M7" s="408"/>
      <c r="N7" s="409"/>
      <c r="O7" s="407">
        <f>IF(O8="","",IF(O8=Q8,"△",IF(O8&gt;Q8,"○","●")))</f>
      </c>
      <c r="P7" s="408"/>
      <c r="Q7" s="409"/>
      <c r="R7" s="407">
        <f>IF(R8="","",IF(R8=T8,"△",IF(R8&gt;T8,"○","●")))</f>
      </c>
      <c r="S7" s="408"/>
      <c r="T7" s="409"/>
      <c r="U7" s="407">
        <f>IF(U8="","",IF(U8=W8,"△",IF(U8&gt;W8,"○","●")))</f>
      </c>
      <c r="V7" s="408"/>
      <c r="W7" s="409"/>
      <c r="X7" s="407">
        <f>IF(X8="","",IF(X8=Z8,"△",IF(X8&gt;Z8,"○","●")))</f>
      </c>
      <c r="Y7" s="408"/>
      <c r="Z7" s="409"/>
      <c r="AA7" s="407">
        <f>IF(AA8="","",IF(AA8=AC8,"△",IF(AA8&gt;AC8,"○","●")))</f>
      </c>
      <c r="AB7" s="408"/>
      <c r="AC7" s="409"/>
      <c r="AD7" s="413">
        <f>COUNTIF(C7:AC7,"○")</f>
        <v>0</v>
      </c>
      <c r="AE7" s="399">
        <f>COUNTIF(C7:AC7,"●")</f>
        <v>0</v>
      </c>
      <c r="AF7" s="400">
        <f>COUNTIF(C7:AC7,"△")</f>
        <v>0</v>
      </c>
      <c r="AG7" s="401">
        <f>AD7*3+AF7*1</f>
        <v>0</v>
      </c>
      <c r="AH7" s="402">
        <f>SUM(K3:K20)</f>
        <v>0</v>
      </c>
      <c r="AI7" s="404">
        <f>SUM(I3:I20)</f>
        <v>0</v>
      </c>
      <c r="AJ7" s="405">
        <f>AH7-AI7</f>
        <v>0</v>
      </c>
      <c r="AK7" s="396">
        <f>RANK(AL7,AL$3:AL$20)</f>
        <v>1</v>
      </c>
      <c r="AL7" s="398">
        <f>10000*AG7+100*AJ7+AH7</f>
        <v>0</v>
      </c>
    </row>
    <row r="8" spans="1:38" ht="18" customHeight="1" thickBot="1">
      <c r="A8" s="415"/>
      <c r="B8" s="747"/>
      <c r="C8" s="350">
        <f>IF(I3="","",K4)</f>
      </c>
      <c r="D8" s="291" t="s">
        <v>356</v>
      </c>
      <c r="E8" s="292">
        <f>IF(I3="","",I4)</f>
      </c>
      <c r="F8" s="290">
        <f>IF(I5="","",K6)</f>
      </c>
      <c r="G8" s="291" t="s">
        <v>356</v>
      </c>
      <c r="H8" s="292">
        <f>IF(I5="","",I6)</f>
      </c>
      <c r="I8" s="293"/>
      <c r="J8" s="294"/>
      <c r="K8" s="295"/>
      <c r="L8" s="286"/>
      <c r="M8" s="287" t="s">
        <v>356</v>
      </c>
      <c r="N8" s="289"/>
      <c r="O8" s="286"/>
      <c r="P8" s="287" t="s">
        <v>356</v>
      </c>
      <c r="Q8" s="288"/>
      <c r="R8" s="286"/>
      <c r="S8" s="287" t="s">
        <v>356</v>
      </c>
      <c r="T8" s="288"/>
      <c r="U8" s="286"/>
      <c r="V8" s="287" t="s">
        <v>356</v>
      </c>
      <c r="W8" s="288"/>
      <c r="X8" s="286"/>
      <c r="Y8" s="287" t="s">
        <v>356</v>
      </c>
      <c r="Z8" s="288"/>
      <c r="AA8" s="286"/>
      <c r="AB8" s="287" t="s">
        <v>356</v>
      </c>
      <c r="AC8" s="288"/>
      <c r="AD8" s="413"/>
      <c r="AE8" s="399"/>
      <c r="AF8" s="400"/>
      <c r="AG8" s="397"/>
      <c r="AH8" s="403"/>
      <c r="AI8" s="397"/>
      <c r="AJ8" s="406"/>
      <c r="AK8" s="397"/>
      <c r="AL8" s="398"/>
    </row>
    <row r="9" spans="1:38" ht="18" customHeight="1">
      <c r="A9" s="414">
        <v>4</v>
      </c>
      <c r="B9" s="746">
        <v>4</v>
      </c>
      <c r="C9" s="407">
        <f>IF(C10="","",IF(C10=E10,"△",IF(C10&gt;E10,"○","●")))</f>
      </c>
      <c r="D9" s="408"/>
      <c r="E9" s="409"/>
      <c r="F9" s="407">
        <f>IF(F10="","",IF(F10=H10,"△",IF(F10&gt;H10,"○","●")))</f>
      </c>
      <c r="G9" s="408"/>
      <c r="H9" s="409"/>
      <c r="I9" s="407">
        <f>IF(I10="","",IF(I10=K10,"△",IF(I10&gt;K10,"○","●")))</f>
      </c>
      <c r="J9" s="408"/>
      <c r="K9" s="409"/>
      <c r="L9" s="410"/>
      <c r="M9" s="411"/>
      <c r="N9" s="412"/>
      <c r="O9" s="407">
        <f>IF(O10="","",IF(O10=Q10,"△",IF(O10&gt;Q10,"○","●")))</f>
      </c>
      <c r="P9" s="408"/>
      <c r="Q9" s="409"/>
      <c r="R9" s="407">
        <f>IF(R10="","",IF(R10=T10,"△",IF(R10&gt;T10,"○","●")))</f>
      </c>
      <c r="S9" s="408"/>
      <c r="T9" s="409"/>
      <c r="U9" s="407">
        <f>IF(U10="","",IF(U10=W10,"△",IF(U10&gt;W10,"○","●")))</f>
      </c>
      <c r="V9" s="408"/>
      <c r="W9" s="409"/>
      <c r="X9" s="407">
        <f>IF(X10="","",IF(X10=Z10,"△",IF(X10&gt;Z10,"○","●")))</f>
      </c>
      <c r="Y9" s="408"/>
      <c r="Z9" s="409"/>
      <c r="AA9" s="407">
        <f>IF(AA10="","",IF(AA10=AC10,"△",IF(AA10&gt;AC10,"○","●")))</f>
      </c>
      <c r="AB9" s="408"/>
      <c r="AC9" s="409"/>
      <c r="AD9" s="413">
        <f>COUNTIF(C9:AC9,"○")</f>
        <v>0</v>
      </c>
      <c r="AE9" s="399">
        <f>COUNTIF(C9:AC9,"●")</f>
        <v>0</v>
      </c>
      <c r="AF9" s="400">
        <f>COUNTIF(C9:AC9,"△")</f>
        <v>0</v>
      </c>
      <c r="AG9" s="401">
        <f>AD9*3+AF9*1</f>
        <v>0</v>
      </c>
      <c r="AH9" s="402">
        <f>SUM(N3:N20)</f>
        <v>0</v>
      </c>
      <c r="AI9" s="404">
        <f>SUM(L3:L20)</f>
        <v>0</v>
      </c>
      <c r="AJ9" s="405">
        <f>AH9-AI9</f>
        <v>0</v>
      </c>
      <c r="AK9" s="396">
        <f>RANK(AL9,AL$3:AL$20)</f>
        <v>1</v>
      </c>
      <c r="AL9" s="398">
        <f>10000*AG9+100*AJ9+AH9</f>
        <v>0</v>
      </c>
    </row>
    <row r="10" spans="1:38" ht="18" customHeight="1" thickBot="1">
      <c r="A10" s="415"/>
      <c r="B10" s="747"/>
      <c r="C10" s="290">
        <f>IF(L3="","",N4)</f>
      </c>
      <c r="D10" s="291" t="s">
        <v>356</v>
      </c>
      <c r="E10" s="292">
        <f>IF(L3="","",L4)</f>
      </c>
      <c r="F10" s="290">
        <f>IF(L5="","",N6)</f>
      </c>
      <c r="G10" s="291" t="s">
        <v>356</v>
      </c>
      <c r="H10" s="292">
        <f>IF(L5="","",L6)</f>
      </c>
      <c r="I10" s="290">
        <f>IF(L7="","",N8)</f>
      </c>
      <c r="J10" s="291" t="s">
        <v>356</v>
      </c>
      <c r="K10" s="292">
        <f>IF(L7="","",L8)</f>
      </c>
      <c r="L10" s="296"/>
      <c r="M10" s="294"/>
      <c r="N10" s="297"/>
      <c r="O10" s="286"/>
      <c r="P10" s="287" t="s">
        <v>356</v>
      </c>
      <c r="Q10" s="288"/>
      <c r="R10" s="286"/>
      <c r="S10" s="287" t="s">
        <v>356</v>
      </c>
      <c r="T10" s="288"/>
      <c r="U10" s="286"/>
      <c r="V10" s="287" t="s">
        <v>356</v>
      </c>
      <c r="W10" s="288"/>
      <c r="X10" s="286"/>
      <c r="Y10" s="287" t="s">
        <v>356</v>
      </c>
      <c r="Z10" s="288"/>
      <c r="AA10" s="286"/>
      <c r="AB10" s="287" t="s">
        <v>356</v>
      </c>
      <c r="AC10" s="288"/>
      <c r="AD10" s="413"/>
      <c r="AE10" s="399"/>
      <c r="AF10" s="400"/>
      <c r="AG10" s="397"/>
      <c r="AH10" s="403"/>
      <c r="AI10" s="397"/>
      <c r="AJ10" s="406"/>
      <c r="AK10" s="397"/>
      <c r="AL10" s="398"/>
    </row>
    <row r="11" spans="1:38" ht="18" customHeight="1">
      <c r="A11" s="414">
        <v>5</v>
      </c>
      <c r="B11" s="746">
        <v>5</v>
      </c>
      <c r="C11" s="407">
        <f>IF(C12="","",IF(C12=E12,"△",IF(C12&gt;E12,"○","●")))</f>
      </c>
      <c r="D11" s="408"/>
      <c r="E11" s="409"/>
      <c r="F11" s="407">
        <f>IF(F12="","",IF(F12=H12,"△",IF(F12&gt;H12,"○","●")))</f>
      </c>
      <c r="G11" s="408"/>
      <c r="H11" s="409"/>
      <c r="I11" s="407">
        <f>IF(I12="","",IF(I12=K12,"△",IF(I12&gt;K12,"○","●")))</f>
      </c>
      <c r="J11" s="408"/>
      <c r="K11" s="409"/>
      <c r="L11" s="407">
        <f>IF(L12="","",IF(L12=N12,"△",IF(L12&gt;N12,"○","●")))</f>
      </c>
      <c r="M11" s="408"/>
      <c r="N11" s="409"/>
      <c r="O11" s="410"/>
      <c r="P11" s="411"/>
      <c r="Q11" s="412"/>
      <c r="R11" s="407">
        <f>IF(R12="","",IF(R12=T12,"△",IF(R12&gt;T12,"○","●")))</f>
      </c>
      <c r="S11" s="408"/>
      <c r="T11" s="409"/>
      <c r="U11" s="407">
        <f>IF(U12="","",IF(U12=W12,"△",IF(U12&gt;W12,"○","●")))</f>
      </c>
      <c r="V11" s="408"/>
      <c r="W11" s="409"/>
      <c r="X11" s="407">
        <f>IF(X12="","",IF(X12=Z12,"△",IF(X12&gt;Z12,"○","●")))</f>
      </c>
      <c r="Y11" s="408"/>
      <c r="Z11" s="409"/>
      <c r="AA11" s="407">
        <f>IF(AA12="","",IF(AA12=AC12,"△",IF(AA12&gt;AC12,"○","●")))</f>
      </c>
      <c r="AB11" s="408"/>
      <c r="AC11" s="409"/>
      <c r="AD11" s="413">
        <f>COUNTIF(C11:AC11,"○")</f>
        <v>0</v>
      </c>
      <c r="AE11" s="399">
        <f>COUNTIF(C11:AC11,"●")</f>
        <v>0</v>
      </c>
      <c r="AF11" s="400">
        <f>COUNTIF(C11:AC11,"△")</f>
        <v>0</v>
      </c>
      <c r="AG11" s="401">
        <f>AD11*3+AF11*1</f>
        <v>0</v>
      </c>
      <c r="AH11" s="402">
        <f>SUM(Q3:Q20)</f>
        <v>0</v>
      </c>
      <c r="AI11" s="404">
        <f>SUM(O3:O20)</f>
        <v>0</v>
      </c>
      <c r="AJ11" s="405">
        <f>AH11-AI11</f>
        <v>0</v>
      </c>
      <c r="AK11" s="396">
        <f>RANK(AL11,AL$3:AL$20)</f>
        <v>1</v>
      </c>
      <c r="AL11" s="398">
        <f>10000*AG11+100*AJ11+AH11</f>
        <v>0</v>
      </c>
    </row>
    <row r="12" spans="1:38" ht="18" customHeight="1" thickBot="1">
      <c r="A12" s="415"/>
      <c r="B12" s="747"/>
      <c r="C12" s="290">
        <f>IF(O3="","",Q4)</f>
      </c>
      <c r="D12" s="291" t="s">
        <v>356</v>
      </c>
      <c r="E12" s="292">
        <f>IF(O3="","",O4)</f>
      </c>
      <c r="F12" s="290">
        <f>IF(O5="","",Q6)</f>
      </c>
      <c r="G12" s="291" t="s">
        <v>356</v>
      </c>
      <c r="H12" s="292">
        <f>IF(O5="","",O6)</f>
      </c>
      <c r="I12" s="290">
        <f>IF(O7="","",Q8)</f>
      </c>
      <c r="J12" s="291" t="s">
        <v>356</v>
      </c>
      <c r="K12" s="292">
        <f>IF(O7="","",O8)</f>
      </c>
      <c r="L12" s="290">
        <f>IF(O9="","",Q10)</f>
      </c>
      <c r="M12" s="291" t="s">
        <v>356</v>
      </c>
      <c r="N12" s="292">
        <f>IF(O9="","",O10)</f>
      </c>
      <c r="O12" s="296"/>
      <c r="P12" s="294"/>
      <c r="Q12" s="297"/>
      <c r="R12" s="286"/>
      <c r="S12" s="287" t="s">
        <v>356</v>
      </c>
      <c r="T12" s="288"/>
      <c r="U12" s="286"/>
      <c r="V12" s="287" t="s">
        <v>356</v>
      </c>
      <c r="W12" s="288"/>
      <c r="X12" s="286"/>
      <c r="Y12" s="287" t="s">
        <v>356</v>
      </c>
      <c r="Z12" s="288"/>
      <c r="AA12" s="286"/>
      <c r="AB12" s="287" t="s">
        <v>356</v>
      </c>
      <c r="AC12" s="288"/>
      <c r="AD12" s="413"/>
      <c r="AE12" s="399"/>
      <c r="AF12" s="400"/>
      <c r="AG12" s="397"/>
      <c r="AH12" s="403"/>
      <c r="AI12" s="397"/>
      <c r="AJ12" s="406"/>
      <c r="AK12" s="397"/>
      <c r="AL12" s="398"/>
    </row>
    <row r="13" spans="1:38" ht="18" customHeight="1">
      <c r="A13" s="414">
        <v>6</v>
      </c>
      <c r="B13" s="746">
        <v>6</v>
      </c>
      <c r="C13" s="407">
        <f>IF(C14="","",IF(C14=E14,"△",IF(C14&gt;E14,"○","●")))</f>
      </c>
      <c r="D13" s="408"/>
      <c r="E13" s="409"/>
      <c r="F13" s="407">
        <f>IF(F14="","",IF(F14=H14,"△",IF(F14&gt;H14,"○","●")))</f>
      </c>
      <c r="G13" s="408"/>
      <c r="H13" s="409"/>
      <c r="I13" s="407">
        <f>IF(I14="","",IF(I14=K14,"△",IF(I14&gt;K14,"○","●")))</f>
      </c>
      <c r="J13" s="408"/>
      <c r="K13" s="409"/>
      <c r="L13" s="407">
        <f>IF(L14="","",IF(L14=N14,"△",IF(L14&gt;N14,"○","●")))</f>
      </c>
      <c r="M13" s="408"/>
      <c r="N13" s="409"/>
      <c r="O13" s="407">
        <f>IF(O14="","",IF(O14=Q14,"△",IF(O14&gt;Q14,"○","●")))</f>
      </c>
      <c r="P13" s="408"/>
      <c r="Q13" s="409"/>
      <c r="R13" s="410"/>
      <c r="S13" s="411"/>
      <c r="T13" s="412"/>
      <c r="U13" s="407">
        <f>IF(U14="","",IF(U14=W14,"△",IF(U14&gt;W14,"○","●")))</f>
      </c>
      <c r="V13" s="408"/>
      <c r="W13" s="409"/>
      <c r="X13" s="407">
        <f>IF(X14="","",IF(X14=Z14,"△",IF(X14&gt;Z14,"○","●")))</f>
      </c>
      <c r="Y13" s="408"/>
      <c r="Z13" s="409"/>
      <c r="AA13" s="407">
        <f>IF(AA14="","",IF(AA14=AC14,"△",IF(AA14&gt;AC14,"○","●")))</f>
      </c>
      <c r="AB13" s="408"/>
      <c r="AC13" s="409"/>
      <c r="AD13" s="413">
        <f>COUNTIF(C13:AC13,"○")</f>
        <v>0</v>
      </c>
      <c r="AE13" s="399">
        <f>COUNTIF(C13:AC13,"●")</f>
        <v>0</v>
      </c>
      <c r="AF13" s="400">
        <f>COUNTIF(C13:AC13,"△")</f>
        <v>0</v>
      </c>
      <c r="AG13" s="401">
        <f>AD13*3+AF13*1</f>
        <v>0</v>
      </c>
      <c r="AH13" s="402">
        <f>SUM(T3:T20)</f>
        <v>0</v>
      </c>
      <c r="AI13" s="404">
        <f>SUM(R3:R20)</f>
        <v>0</v>
      </c>
      <c r="AJ13" s="405">
        <f>AH13-AI13</f>
        <v>0</v>
      </c>
      <c r="AK13" s="396">
        <f>RANK(AL13,AL$3:AL$20)</f>
        <v>1</v>
      </c>
      <c r="AL13" s="398">
        <f>10000*AG13+100*AJ13+AH13</f>
        <v>0</v>
      </c>
    </row>
    <row r="14" spans="1:38" ht="18" customHeight="1" thickBot="1">
      <c r="A14" s="415"/>
      <c r="B14" s="747"/>
      <c r="C14" s="290">
        <f>IF(R3="","",T4)</f>
      </c>
      <c r="D14" s="291" t="s">
        <v>356</v>
      </c>
      <c r="E14" s="292">
        <f>IF(R3="","",R4)</f>
      </c>
      <c r="F14" s="290">
        <f>IF(R5="","",T6)</f>
      </c>
      <c r="G14" s="291" t="s">
        <v>356</v>
      </c>
      <c r="H14" s="292">
        <f>IF(R5="","",R6)</f>
      </c>
      <c r="I14" s="290">
        <f>IF(R7="","",T8)</f>
      </c>
      <c r="J14" s="291" t="s">
        <v>356</v>
      </c>
      <c r="K14" s="292">
        <f>IF(R7="","",R8)</f>
      </c>
      <c r="L14" s="290">
        <f>IF(R9="","",T10)</f>
      </c>
      <c r="M14" s="291" t="s">
        <v>356</v>
      </c>
      <c r="N14" s="292">
        <f>IF(R9="","",R10)</f>
      </c>
      <c r="O14" s="290">
        <f>IF(R11="","",T12)</f>
      </c>
      <c r="P14" s="291" t="s">
        <v>356</v>
      </c>
      <c r="Q14" s="292">
        <f>IF(R11="","",R12)</f>
      </c>
      <c r="R14" s="296"/>
      <c r="S14" s="294"/>
      <c r="T14" s="297"/>
      <c r="U14" s="286"/>
      <c r="V14" s="287" t="s">
        <v>356</v>
      </c>
      <c r="W14" s="288"/>
      <c r="X14" s="286"/>
      <c r="Y14" s="287" t="s">
        <v>356</v>
      </c>
      <c r="Z14" s="288"/>
      <c r="AA14" s="286"/>
      <c r="AB14" s="287" t="s">
        <v>356</v>
      </c>
      <c r="AC14" s="288"/>
      <c r="AD14" s="413"/>
      <c r="AE14" s="399"/>
      <c r="AF14" s="400"/>
      <c r="AG14" s="397"/>
      <c r="AH14" s="403"/>
      <c r="AI14" s="397"/>
      <c r="AJ14" s="406"/>
      <c r="AK14" s="397"/>
      <c r="AL14" s="398"/>
    </row>
    <row r="15" spans="1:38" ht="18" customHeight="1">
      <c r="A15" s="414">
        <v>7</v>
      </c>
      <c r="B15" s="746">
        <v>7</v>
      </c>
      <c r="C15" s="407">
        <f>IF(C16="","",IF(C16=E16,"△",IF(C16&gt;E16,"○","●")))</f>
      </c>
      <c r="D15" s="408"/>
      <c r="E15" s="409"/>
      <c r="F15" s="407">
        <f>IF(F16="","",IF(F16=H16,"△",IF(F16&gt;H16,"○","●")))</f>
      </c>
      <c r="G15" s="408"/>
      <c r="H15" s="409"/>
      <c r="I15" s="407">
        <f>IF(I16="","",IF(I16=K16,"△",IF(I16&gt;K16,"○","●")))</f>
      </c>
      <c r="J15" s="408"/>
      <c r="K15" s="409"/>
      <c r="L15" s="407">
        <f>IF(L16="","",IF(L16=N16,"△",IF(L16&gt;N16,"○","●")))</f>
      </c>
      <c r="M15" s="408"/>
      <c r="N15" s="409"/>
      <c r="O15" s="407">
        <f>IF(O16="","",IF(O16=Q16,"△",IF(O16&gt;Q16,"○","●")))</f>
      </c>
      <c r="P15" s="408"/>
      <c r="Q15" s="409"/>
      <c r="R15" s="407">
        <f>IF(R16="","",IF(R16=T16,"△",IF(R16&gt;T16,"○","●")))</f>
      </c>
      <c r="S15" s="408"/>
      <c r="T15" s="409"/>
      <c r="U15" s="410"/>
      <c r="V15" s="411"/>
      <c r="W15" s="412"/>
      <c r="X15" s="407">
        <f>IF(X16="","",IF(X16=Z16,"△",IF(X16&gt;Z16,"○","●")))</f>
      </c>
      <c r="Y15" s="408"/>
      <c r="Z15" s="409"/>
      <c r="AA15" s="407">
        <f>IF(AA16="","",IF(AA16=AC16,"△",IF(AA16&gt;AC16,"○","●")))</f>
      </c>
      <c r="AB15" s="408"/>
      <c r="AC15" s="409"/>
      <c r="AD15" s="413">
        <f>COUNTIF(C15:AC15,"○")</f>
        <v>0</v>
      </c>
      <c r="AE15" s="399">
        <f>COUNTIF(C15:AC15,"●")</f>
        <v>0</v>
      </c>
      <c r="AF15" s="400">
        <f>COUNTIF(C15:AC15,"△")</f>
        <v>0</v>
      </c>
      <c r="AG15" s="401">
        <f>AD15*3+AF15*1</f>
        <v>0</v>
      </c>
      <c r="AH15" s="402">
        <f>SUM(W3:W20)</f>
        <v>0</v>
      </c>
      <c r="AI15" s="404">
        <f>SUM(U3:U20)</f>
        <v>0</v>
      </c>
      <c r="AJ15" s="405">
        <f>AH15-AI15</f>
        <v>0</v>
      </c>
      <c r="AK15" s="396">
        <f>RANK(AL15,AL$3:AL$20)</f>
        <v>1</v>
      </c>
      <c r="AL15" s="398">
        <f>10000*AG15+100*AJ15+AH15</f>
        <v>0</v>
      </c>
    </row>
    <row r="16" spans="1:38" ht="18" customHeight="1" thickBot="1">
      <c r="A16" s="415"/>
      <c r="B16" s="747"/>
      <c r="C16" s="290">
        <f>IF(U3="","",W4)</f>
      </c>
      <c r="D16" s="291" t="s">
        <v>356</v>
      </c>
      <c r="E16" s="292">
        <f>IF(U3="","",U4)</f>
      </c>
      <c r="F16" s="290">
        <f>IF(U5="","",W6)</f>
      </c>
      <c r="G16" s="291" t="s">
        <v>356</v>
      </c>
      <c r="H16" s="292">
        <f>IF(U5="","",U6)</f>
      </c>
      <c r="I16" s="290">
        <f>IF(U7="","",W8)</f>
      </c>
      <c r="J16" s="291" t="s">
        <v>356</v>
      </c>
      <c r="K16" s="292">
        <f>IF(U7="","",U8)</f>
      </c>
      <c r="L16" s="290">
        <f>IF(U9="","",W10)</f>
      </c>
      <c r="M16" s="291" t="s">
        <v>356</v>
      </c>
      <c r="N16" s="292">
        <f>IF(U9="","",U10)</f>
      </c>
      <c r="O16" s="290">
        <f>IF(U11="","",W12)</f>
      </c>
      <c r="P16" s="291" t="s">
        <v>356</v>
      </c>
      <c r="Q16" s="292">
        <f>IF(U11="","",U12)</f>
      </c>
      <c r="R16" s="290">
        <f>IF(U13="","",W14)</f>
      </c>
      <c r="S16" s="291" t="s">
        <v>356</v>
      </c>
      <c r="T16" s="292">
        <f>IF(U13="","",U14)</f>
      </c>
      <c r="U16" s="296"/>
      <c r="V16" s="294"/>
      <c r="W16" s="297"/>
      <c r="X16" s="298"/>
      <c r="Y16" s="287" t="s">
        <v>356</v>
      </c>
      <c r="Z16" s="299"/>
      <c r="AA16" s="298"/>
      <c r="AB16" s="287" t="s">
        <v>356</v>
      </c>
      <c r="AC16" s="299"/>
      <c r="AD16" s="413"/>
      <c r="AE16" s="399"/>
      <c r="AF16" s="400"/>
      <c r="AG16" s="397"/>
      <c r="AH16" s="403"/>
      <c r="AI16" s="397"/>
      <c r="AJ16" s="406"/>
      <c r="AK16" s="397"/>
      <c r="AL16" s="398"/>
    </row>
    <row r="17" spans="1:38" ht="18" customHeight="1">
      <c r="A17" s="414">
        <v>8</v>
      </c>
      <c r="B17" s="746">
        <v>8</v>
      </c>
      <c r="C17" s="407">
        <f>IF(C18="","",IF(C18=E18,"△",IF(C18&gt;E18,"○","●")))</f>
      </c>
      <c r="D17" s="408"/>
      <c r="E17" s="409"/>
      <c r="F17" s="407">
        <f>IF(F18="","",IF(F18=H18,"△",IF(F18&gt;H18,"○","●")))</f>
      </c>
      <c r="G17" s="408"/>
      <c r="H17" s="409"/>
      <c r="I17" s="407">
        <f>IF(I18="","",IF(I18=K18,"△",IF(I18&gt;K18,"○","●")))</f>
      </c>
      <c r="J17" s="408"/>
      <c r="K17" s="409"/>
      <c r="L17" s="407">
        <f>IF(L18="","",IF(L18=N18,"△",IF(L18&gt;N18,"○","●")))</f>
      </c>
      <c r="M17" s="408"/>
      <c r="N17" s="409"/>
      <c r="O17" s="407">
        <f>IF(O18="","",IF(O18=Q18,"△",IF(O18&gt;Q18,"○","●")))</f>
      </c>
      <c r="P17" s="408"/>
      <c r="Q17" s="409"/>
      <c r="R17" s="407">
        <f>IF(R18="","",IF(R18=T18,"△",IF(R18&gt;T18,"○","●")))</f>
      </c>
      <c r="S17" s="408"/>
      <c r="T17" s="409"/>
      <c r="U17" s="407">
        <f>IF(U18="","",IF(U18=W18,"△",IF(U18&gt;W18,"○","●")))</f>
      </c>
      <c r="V17" s="408"/>
      <c r="W17" s="409"/>
      <c r="X17" s="410"/>
      <c r="Y17" s="411"/>
      <c r="Z17" s="412"/>
      <c r="AA17" s="407">
        <f>IF(AA18="","",IF(AA18=AC18,"△",IF(AA18&gt;AC18,"○","●")))</f>
      </c>
      <c r="AB17" s="408"/>
      <c r="AC17" s="409"/>
      <c r="AD17" s="413">
        <f>COUNTIF(C17:AC17,"○")</f>
        <v>0</v>
      </c>
      <c r="AE17" s="399">
        <f>COUNTIF(C17:AC17,"●")</f>
        <v>0</v>
      </c>
      <c r="AF17" s="400">
        <f>COUNTIF(C17:AC17,"△")</f>
        <v>0</v>
      </c>
      <c r="AG17" s="401">
        <f>AD17*3+AF17*1</f>
        <v>0</v>
      </c>
      <c r="AH17" s="402">
        <f>SUM(Z3:Z20)</f>
        <v>0</v>
      </c>
      <c r="AI17" s="404">
        <f>SUM(X3:X20)</f>
        <v>0</v>
      </c>
      <c r="AJ17" s="405">
        <f>AH17-AI17</f>
        <v>0</v>
      </c>
      <c r="AK17" s="396">
        <f>RANK(AL17,AL$3:AL$20)</f>
        <v>1</v>
      </c>
      <c r="AL17" s="398">
        <f>10000*AG17+100*AJ17+AH17</f>
        <v>0</v>
      </c>
    </row>
    <row r="18" spans="1:38" ht="18" customHeight="1" thickBot="1">
      <c r="A18" s="415"/>
      <c r="B18" s="747"/>
      <c r="C18" s="290">
        <f>IF(X3="","",Z4)</f>
      </c>
      <c r="D18" s="291" t="s">
        <v>356</v>
      </c>
      <c r="E18" s="292">
        <f>IF(X3="","",X4)</f>
      </c>
      <c r="F18" s="290">
        <f>IF(X5="","",Z6)</f>
      </c>
      <c r="G18" s="291" t="s">
        <v>356</v>
      </c>
      <c r="H18" s="292">
        <f>IF(X5="","",X6)</f>
      </c>
      <c r="I18" s="290">
        <f>IF(X7="","",Z8)</f>
      </c>
      <c r="J18" s="291" t="s">
        <v>356</v>
      </c>
      <c r="K18" s="292">
        <f>IF(X7="","",X8)</f>
      </c>
      <c r="L18" s="290">
        <f>IF(X9="","",Z10)</f>
      </c>
      <c r="M18" s="291" t="s">
        <v>356</v>
      </c>
      <c r="N18" s="292">
        <f>IF(X9="","",X10)</f>
      </c>
      <c r="O18" s="290">
        <f>IF(X11="","",Z12)</f>
      </c>
      <c r="P18" s="291" t="s">
        <v>356</v>
      </c>
      <c r="Q18" s="292">
        <f>IF(X11="","",X12)</f>
      </c>
      <c r="R18" s="290">
        <f>IF(X13="","",Z14)</f>
      </c>
      <c r="S18" s="291" t="s">
        <v>356</v>
      </c>
      <c r="T18" s="292">
        <f>IF(X13="","",X14)</f>
      </c>
      <c r="U18" s="290">
        <f>IF(X15="","",Z16)</f>
      </c>
      <c r="V18" s="291" t="s">
        <v>356</v>
      </c>
      <c r="W18" s="292">
        <f>IF(X15="","",X16)</f>
      </c>
      <c r="X18" s="283"/>
      <c r="Y18" s="284"/>
      <c r="Z18" s="300"/>
      <c r="AA18" s="298"/>
      <c r="AB18" s="287" t="s">
        <v>356</v>
      </c>
      <c r="AC18" s="299"/>
      <c r="AD18" s="413"/>
      <c r="AE18" s="399"/>
      <c r="AF18" s="400"/>
      <c r="AG18" s="397"/>
      <c r="AH18" s="403"/>
      <c r="AI18" s="397"/>
      <c r="AJ18" s="406"/>
      <c r="AK18" s="397"/>
      <c r="AL18" s="398"/>
    </row>
    <row r="19" spans="1:38" ht="18" customHeight="1">
      <c r="A19" s="414">
        <v>9</v>
      </c>
      <c r="B19" s="746">
        <v>9</v>
      </c>
      <c r="C19" s="407">
        <f>IF(C20="","",IF(C20=E20,"△",IF(C20&gt;E20,"○","●")))</f>
      </c>
      <c r="D19" s="408"/>
      <c r="E19" s="409"/>
      <c r="F19" s="407">
        <f>IF(F20="","",IF(F20=H20,"△",IF(F20&gt;H20,"○","●")))</f>
      </c>
      <c r="G19" s="408"/>
      <c r="H19" s="409"/>
      <c r="I19" s="407">
        <f>IF(I20="","",IF(I20=K20,"△",IF(I20&gt;K20,"○","●")))</f>
      </c>
      <c r="J19" s="408"/>
      <c r="K19" s="409"/>
      <c r="L19" s="407">
        <f>IF(L20="","",IF(L20=N20,"△",IF(L20&gt;N20,"○","●")))</f>
      </c>
      <c r="M19" s="408"/>
      <c r="N19" s="409"/>
      <c r="O19" s="407">
        <f>IF(O20="","",IF(O20=Q20,"△",IF(O20&gt;Q20,"○","●")))</f>
      </c>
      <c r="P19" s="408"/>
      <c r="Q19" s="409"/>
      <c r="R19" s="407">
        <f>IF(R20="","",IF(R20=T20,"△",IF(R20&gt;T20,"○","●")))</f>
      </c>
      <c r="S19" s="408"/>
      <c r="T19" s="409"/>
      <c r="U19" s="407">
        <f>IF(U20="","",IF(U20=W20,"△",IF(U20&gt;W20,"○","●")))</f>
      </c>
      <c r="V19" s="408"/>
      <c r="W19" s="409"/>
      <c r="X19" s="407">
        <f>IF(X20="","",IF(X20=Z20,"△",IF(X20&gt;Z20,"○","●")))</f>
      </c>
      <c r="Y19" s="408"/>
      <c r="Z19" s="409"/>
      <c r="AA19" s="410"/>
      <c r="AB19" s="411"/>
      <c r="AC19" s="412"/>
      <c r="AD19" s="413">
        <f>COUNTIF(C19:AC19,"○")</f>
        <v>0</v>
      </c>
      <c r="AE19" s="399">
        <f>COUNTIF(C19:AC19,"●")</f>
        <v>0</v>
      </c>
      <c r="AF19" s="400">
        <f>COUNTIF(C19:AC19,"△")</f>
        <v>0</v>
      </c>
      <c r="AG19" s="401">
        <f>AD19*3+AF19*1</f>
        <v>0</v>
      </c>
      <c r="AH19" s="402">
        <f>SUM(AC3:AC20)</f>
        <v>0</v>
      </c>
      <c r="AI19" s="404">
        <f>SUM(AA3:AA20)</f>
        <v>0</v>
      </c>
      <c r="AJ19" s="405">
        <f>AH19-AI19</f>
        <v>0</v>
      </c>
      <c r="AK19" s="396">
        <f>RANK(AL19,AL$3:AL$20)</f>
        <v>1</v>
      </c>
      <c r="AL19" s="398">
        <f>10000*AG19+100*AJ19+AH19</f>
        <v>0</v>
      </c>
    </row>
    <row r="20" spans="1:38" ht="18" customHeight="1">
      <c r="A20" s="415"/>
      <c r="B20" s="747"/>
      <c r="C20" s="290">
        <f>IF(AA3="","",AC4)</f>
      </c>
      <c r="D20" s="291" t="s">
        <v>356</v>
      </c>
      <c r="E20" s="292">
        <f>IF(AA3="","",AA4)</f>
      </c>
      <c r="F20" s="290">
        <f>IF(AA5="","",AC6)</f>
      </c>
      <c r="G20" s="291" t="s">
        <v>356</v>
      </c>
      <c r="H20" s="292">
        <f>IF(AA5="","",AA6)</f>
      </c>
      <c r="I20" s="290">
        <f>IF(AA7="","",AC8)</f>
      </c>
      <c r="J20" s="291" t="s">
        <v>356</v>
      </c>
      <c r="K20" s="292">
        <f>IF(AA7="","",AA8)</f>
      </c>
      <c r="L20" s="290">
        <f>IF(AA9="","",AC10)</f>
      </c>
      <c r="M20" s="291" t="s">
        <v>356</v>
      </c>
      <c r="N20" s="292">
        <f>IF(AA9="","",AA10)</f>
      </c>
      <c r="O20" s="290">
        <f>IF(AA11="","",AC12)</f>
      </c>
      <c r="P20" s="291" t="s">
        <v>356</v>
      </c>
      <c r="Q20" s="292">
        <f>IF(AA11="","",AA12)</f>
      </c>
      <c r="R20" s="290">
        <f>IF(AA13="","",AC14)</f>
      </c>
      <c r="S20" s="291" t="s">
        <v>356</v>
      </c>
      <c r="T20" s="292">
        <f>IF(AA13="","",AA14)</f>
      </c>
      <c r="U20" s="290">
        <f>IF(AA15="","",AC16)</f>
      </c>
      <c r="V20" s="291" t="s">
        <v>356</v>
      </c>
      <c r="W20" s="292">
        <f>IF(AA15="","",AA16)</f>
      </c>
      <c r="X20" s="290">
        <f>IF(AA17="","",AC18)</f>
      </c>
      <c r="Y20" s="291" t="s">
        <v>356</v>
      </c>
      <c r="Z20" s="292">
        <f>IF(AA17="","",AA18)</f>
      </c>
      <c r="AA20" s="283"/>
      <c r="AB20" s="284"/>
      <c r="AC20" s="300"/>
      <c r="AD20" s="413"/>
      <c r="AE20" s="399"/>
      <c r="AF20" s="400"/>
      <c r="AG20" s="397"/>
      <c r="AH20" s="403"/>
      <c r="AI20" s="397"/>
      <c r="AJ20" s="406"/>
      <c r="AK20" s="397"/>
      <c r="AL20" s="398"/>
    </row>
    <row r="21" spans="1:37" ht="24.75" customHeight="1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52">
        <f>SUM(AH3:AH20)</f>
        <v>0</v>
      </c>
      <c r="AI21" s="352">
        <f>SUM(AI3:AI20)</f>
        <v>0</v>
      </c>
      <c r="AJ21" s="352">
        <f>SUM(AJ3:AJ20)</f>
        <v>0</v>
      </c>
      <c r="AK21" s="301"/>
    </row>
    <row r="22" spans="1:37" ht="24.75" customHeight="1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2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</row>
    <row r="23" spans="1:37" ht="24.75" customHeight="1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</row>
    <row r="24" spans="1:37" ht="24.75" customHeight="1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</row>
    <row r="25" spans="1:37" ht="24.75" customHeight="1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</row>
    <row r="26" spans="1:37" ht="24.75" customHeight="1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</row>
    <row r="27" spans="1:37" ht="24.75" customHeight="1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</row>
    <row r="28" spans="1:37" ht="24.75" customHeight="1">
      <c r="A28" s="301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</row>
    <row r="29" spans="1:37" ht="24.75" customHeight="1">
      <c r="A29" s="301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</row>
    <row r="30" spans="1:37" ht="24.75" customHeight="1">
      <c r="A30" s="30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</row>
    <row r="31" spans="1:37" ht="24.75" customHeight="1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</row>
    <row r="32" spans="1:37" ht="24.75" customHeight="1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</row>
    <row r="33" spans="1:37" ht="24.75" customHeight="1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</row>
    <row r="34" spans="1:37" ht="24.75" customHeight="1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</row>
    <row r="35" spans="1:37" ht="24.75" customHeigh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</row>
    <row r="36" spans="1:37" ht="24.75" customHeight="1">
      <c r="A36" s="30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</row>
    <row r="37" spans="1:37" ht="24.75" customHeight="1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</row>
    <row r="38" spans="1:37" ht="24.75" customHeight="1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</row>
    <row r="39" spans="1:37" ht="24.75" customHeight="1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</row>
    <row r="40" spans="1:37" ht="24.75" customHeight="1">
      <c r="A40" s="301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</row>
    <row r="41" spans="1:37" ht="24.75" customHeight="1">
      <c r="A41" s="301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</row>
    <row r="42" spans="1:37" ht="24.75" customHeight="1">
      <c r="A42" s="301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</row>
    <row r="43" spans="1:37" ht="24.75" customHeight="1">
      <c r="A43" s="301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</sheetData>
  <sheetProtection/>
  <protectedRanges>
    <protectedRange password="C4D3" sqref="C3:AC3 C7:AC7 C9:AC9 C11:AC11 C13:AC13 C15:AC15 C5:AC5 C19:AC19 C17:AC17" name="関数データ保護"/>
  </protectedRanges>
  <mergeCells count="191">
    <mergeCell ref="C1:N1"/>
    <mergeCell ref="O1:Z1"/>
    <mergeCell ref="C2:E2"/>
    <mergeCell ref="F2:H2"/>
    <mergeCell ref="I2:K2"/>
    <mergeCell ref="L2:N2"/>
    <mergeCell ref="O2:Q2"/>
    <mergeCell ref="R2:T2"/>
    <mergeCell ref="U2:W2"/>
    <mergeCell ref="X2:Z2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9:A10"/>
    <mergeCell ref="B9:B10"/>
    <mergeCell ref="C9:E9"/>
    <mergeCell ref="F9:H9"/>
    <mergeCell ref="I9:K9"/>
    <mergeCell ref="L9:N9"/>
    <mergeCell ref="O9:Q9"/>
    <mergeCell ref="R9:T9"/>
    <mergeCell ref="U9:W9"/>
    <mergeCell ref="X9:Z9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11:A12"/>
    <mergeCell ref="B11:B12"/>
    <mergeCell ref="C11:E11"/>
    <mergeCell ref="F11:H11"/>
    <mergeCell ref="I11:K11"/>
    <mergeCell ref="L11:N11"/>
    <mergeCell ref="O11:Q11"/>
    <mergeCell ref="R11:T11"/>
    <mergeCell ref="U11:W11"/>
    <mergeCell ref="X11:Z11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13:A14"/>
    <mergeCell ref="B13:B14"/>
    <mergeCell ref="C13:E13"/>
    <mergeCell ref="F13:H13"/>
    <mergeCell ref="I13:K13"/>
    <mergeCell ref="L13:N13"/>
    <mergeCell ref="O13:Q13"/>
    <mergeCell ref="R13:T13"/>
    <mergeCell ref="U13:W13"/>
    <mergeCell ref="X13:Z13"/>
    <mergeCell ref="AD13:AD14"/>
    <mergeCell ref="AE13:AE14"/>
    <mergeCell ref="AF13:AF14"/>
    <mergeCell ref="AG13:AG14"/>
    <mergeCell ref="AH13:AH14"/>
    <mergeCell ref="AA13:AC13"/>
    <mergeCell ref="AI13:AI14"/>
    <mergeCell ref="AJ13:AJ14"/>
    <mergeCell ref="AK13:AK14"/>
    <mergeCell ref="AL13:AL14"/>
    <mergeCell ref="A15:A16"/>
    <mergeCell ref="B15:B16"/>
    <mergeCell ref="C15:E15"/>
    <mergeCell ref="F15:H15"/>
    <mergeCell ref="I15:K15"/>
    <mergeCell ref="L15:N15"/>
    <mergeCell ref="O15:Q15"/>
    <mergeCell ref="R15:T15"/>
    <mergeCell ref="U15:W15"/>
    <mergeCell ref="X15:Z15"/>
    <mergeCell ref="AD15:AD16"/>
    <mergeCell ref="AE15:AE16"/>
    <mergeCell ref="AA15:AC15"/>
    <mergeCell ref="AF15:AF16"/>
    <mergeCell ref="AG15:AG16"/>
    <mergeCell ref="AH15:AH16"/>
    <mergeCell ref="AI15:AI16"/>
    <mergeCell ref="AJ15:AJ16"/>
    <mergeCell ref="AK15:AK16"/>
    <mergeCell ref="AL15:AL16"/>
    <mergeCell ref="A17:A18"/>
    <mergeCell ref="B17:B18"/>
    <mergeCell ref="C17:E17"/>
    <mergeCell ref="F17:H17"/>
    <mergeCell ref="I17:K17"/>
    <mergeCell ref="L17:N17"/>
    <mergeCell ref="O17:Q17"/>
    <mergeCell ref="R17:T17"/>
    <mergeCell ref="U17:W17"/>
    <mergeCell ref="X17:Z17"/>
    <mergeCell ref="AD17:AD18"/>
    <mergeCell ref="AE17:AE18"/>
    <mergeCell ref="AF17:AF18"/>
    <mergeCell ref="AG17:AG18"/>
    <mergeCell ref="AH17:AH18"/>
    <mergeCell ref="AA17:AC17"/>
    <mergeCell ref="AI17:AI18"/>
    <mergeCell ref="AJ17:AJ18"/>
    <mergeCell ref="AK17:AK18"/>
    <mergeCell ref="AL17:AL18"/>
    <mergeCell ref="AA2:AC2"/>
    <mergeCell ref="AA3:AC3"/>
    <mergeCell ref="AA5:AC5"/>
    <mergeCell ref="AA7:AC7"/>
    <mergeCell ref="AA9:AC9"/>
    <mergeCell ref="AA11:AC11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D20"/>
    <mergeCell ref="AK19:AK20"/>
    <mergeCell ref="AL19:AL20"/>
    <mergeCell ref="AE19:AE20"/>
    <mergeCell ref="AF19:AF20"/>
    <mergeCell ref="AG19:AG20"/>
    <mergeCell ref="AH19:AH20"/>
    <mergeCell ref="AI19:AI20"/>
    <mergeCell ref="AJ19:AJ20"/>
  </mergeCells>
  <dataValidations count="1">
    <dataValidation type="list" allowBlank="1" showInputMessage="1" showErrorMessage="1" sqref="C1:N1">
      <formula1>"G-Wウインド,G-Fフォレスト,G-Mマウント,P-Wウインド,P-Fフォレスト,P-Mマウント,S-Wウインド,S-Fフォレスト,S-Mマウント"</formula1>
    </dataValidation>
  </dataValidations>
  <printOptions/>
  <pageMargins left="0.7874015748031497" right="0.5905511811023623" top="0.9055118110236221" bottom="0.7480314960629921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1"/>
  <sheetViews>
    <sheetView view="pageBreakPreview" zoomScaleNormal="75" zoomScaleSheetLayoutView="100" workbookViewId="0" topLeftCell="A4">
      <selection activeCell="AJ10" sqref="AJ10"/>
    </sheetView>
  </sheetViews>
  <sheetFormatPr defaultColWidth="21.57421875" defaultRowHeight="30" customHeight="1"/>
  <cols>
    <col min="1" max="1" width="4.00390625" style="272" customWidth="1"/>
    <col min="2" max="2" width="12.421875" style="272" customWidth="1"/>
    <col min="3" max="9" width="2.57421875" style="272" customWidth="1"/>
    <col min="10" max="10" width="2.140625" style="272" customWidth="1"/>
    <col min="11" max="26" width="2.57421875" style="272" customWidth="1"/>
    <col min="27" max="32" width="4.00390625" style="272" customWidth="1"/>
    <col min="33" max="33" width="5.421875" style="272" bestFit="1" customWidth="1"/>
    <col min="34" max="34" width="4.00390625" style="272" customWidth="1"/>
    <col min="35" max="16384" width="21.57421875" style="272" customWidth="1"/>
  </cols>
  <sheetData>
    <row r="1" spans="1:26" ht="24.75" customHeight="1" thickBot="1">
      <c r="A1" s="270"/>
      <c r="B1" s="271" t="s">
        <v>347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2" t="s">
        <v>471</v>
      </c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</row>
    <row r="2" spans="1:35" ht="25.5" customHeight="1" thickBot="1">
      <c r="A2" s="273"/>
      <c r="B2" s="274" t="s">
        <v>144</v>
      </c>
      <c r="C2" s="424">
        <f>B3</f>
        <v>1</v>
      </c>
      <c r="D2" s="425"/>
      <c r="E2" s="426"/>
      <c r="F2" s="416">
        <f>B5</f>
        <v>2</v>
      </c>
      <c r="G2" s="417"/>
      <c r="H2" s="418"/>
      <c r="I2" s="416">
        <f>B7</f>
        <v>3</v>
      </c>
      <c r="J2" s="417"/>
      <c r="K2" s="418"/>
      <c r="L2" s="416">
        <f>B9</f>
        <v>4</v>
      </c>
      <c r="M2" s="417"/>
      <c r="N2" s="418"/>
      <c r="O2" s="416">
        <f>B11</f>
        <v>5</v>
      </c>
      <c r="P2" s="417"/>
      <c r="Q2" s="418"/>
      <c r="R2" s="416">
        <f>B13</f>
        <v>6</v>
      </c>
      <c r="S2" s="417"/>
      <c r="T2" s="418"/>
      <c r="U2" s="416">
        <f>B15</f>
        <v>7</v>
      </c>
      <c r="V2" s="417"/>
      <c r="W2" s="418"/>
      <c r="X2" s="416">
        <f>B17</f>
        <v>8</v>
      </c>
      <c r="Y2" s="417"/>
      <c r="Z2" s="418"/>
      <c r="AA2" s="275" t="s">
        <v>348</v>
      </c>
      <c r="AB2" s="276" t="s">
        <v>349</v>
      </c>
      <c r="AC2" s="277" t="s">
        <v>350</v>
      </c>
      <c r="AD2" s="278" t="s">
        <v>351</v>
      </c>
      <c r="AE2" s="279" t="s">
        <v>352</v>
      </c>
      <c r="AF2" s="278" t="s">
        <v>353</v>
      </c>
      <c r="AG2" s="280" t="s">
        <v>354</v>
      </c>
      <c r="AH2" s="281" t="s">
        <v>355</v>
      </c>
      <c r="AI2" s="282"/>
    </row>
    <row r="3" spans="1:35" ht="18" customHeight="1">
      <c r="A3" s="414">
        <v>1</v>
      </c>
      <c r="B3" s="746">
        <v>1</v>
      </c>
      <c r="C3" s="410"/>
      <c r="D3" s="419"/>
      <c r="E3" s="420"/>
      <c r="F3" s="407">
        <f>IF(F4="","",IF(F4=H4,"△",IF(F4&gt;H4,"○","●")))</f>
      </c>
      <c r="G3" s="408"/>
      <c r="H3" s="409"/>
      <c r="I3" s="407">
        <f>IF(I4="","",IF(I4=K4,"△",IF(I4&gt;K4,"○","●")))</f>
      </c>
      <c r="J3" s="408"/>
      <c r="K3" s="409"/>
      <c r="L3" s="407">
        <f>IF(L4="","",IF(L4=N4,"△",IF(L4&gt;N4,"○","●")))</f>
      </c>
      <c r="M3" s="408"/>
      <c r="N3" s="409"/>
      <c r="O3" s="407">
        <f>IF(O4="","",IF(O4=Q4,"△",IF(O4&gt;Q4,"○","●")))</f>
      </c>
      <c r="P3" s="408"/>
      <c r="Q3" s="409"/>
      <c r="R3" s="407">
        <f>IF(R4="","",IF(R4=T4,"△",IF(R4&gt;T4,"○","●")))</f>
      </c>
      <c r="S3" s="408"/>
      <c r="T3" s="409"/>
      <c r="U3" s="407">
        <f>IF(U4="","",IF(U4=W4,"△",IF(U4&gt;W4,"○","●")))</f>
      </c>
      <c r="V3" s="408"/>
      <c r="W3" s="409"/>
      <c r="X3" s="407">
        <f>IF(X4="","",IF(X4=Z4,"△",IF(X4&gt;Z4,"○","●")))</f>
      </c>
      <c r="Y3" s="408"/>
      <c r="Z3" s="409"/>
      <c r="AA3" s="413">
        <f>COUNTIF(C3:Z3,"○")</f>
        <v>0</v>
      </c>
      <c r="AB3" s="399">
        <f>COUNTIF(C3:Z3,"●")</f>
        <v>0</v>
      </c>
      <c r="AC3" s="400">
        <f>COUNTIF(C3:Z3,"△")</f>
        <v>0</v>
      </c>
      <c r="AD3" s="401">
        <f>AA3*3+AC3*1</f>
        <v>0</v>
      </c>
      <c r="AE3" s="402">
        <f>SUM(E3:E18)</f>
        <v>0</v>
      </c>
      <c r="AF3" s="404">
        <f>SUM(C3:C18)</f>
        <v>0</v>
      </c>
      <c r="AG3" s="405">
        <f>AE3-AF3</f>
        <v>0</v>
      </c>
      <c r="AH3" s="396">
        <f>RANK(AI3,AI$3:AI$18)</f>
        <v>1</v>
      </c>
      <c r="AI3" s="398">
        <f>10000*AD3+100*AG3+AE3</f>
        <v>0</v>
      </c>
    </row>
    <row r="4" spans="1:35" ht="18" customHeight="1">
      <c r="A4" s="415"/>
      <c r="B4" s="747"/>
      <c r="C4" s="283"/>
      <c r="D4" s="284"/>
      <c r="E4" s="285"/>
      <c r="F4" s="286"/>
      <c r="G4" s="287" t="s">
        <v>356</v>
      </c>
      <c r="H4" s="745"/>
      <c r="I4" s="286"/>
      <c r="J4" s="287" t="s">
        <v>356</v>
      </c>
      <c r="K4" s="289"/>
      <c r="L4" s="286"/>
      <c r="M4" s="287" t="s">
        <v>356</v>
      </c>
      <c r="N4" s="289"/>
      <c r="O4" s="286"/>
      <c r="P4" s="287" t="s">
        <v>356</v>
      </c>
      <c r="Q4" s="288"/>
      <c r="R4" s="286"/>
      <c r="S4" s="287" t="s">
        <v>356</v>
      </c>
      <c r="T4" s="288"/>
      <c r="U4" s="286"/>
      <c r="V4" s="287" t="s">
        <v>356</v>
      </c>
      <c r="W4" s="288"/>
      <c r="X4" s="286"/>
      <c r="Y4" s="287" t="s">
        <v>356</v>
      </c>
      <c r="Z4" s="288"/>
      <c r="AA4" s="413"/>
      <c r="AB4" s="399"/>
      <c r="AC4" s="400"/>
      <c r="AD4" s="397"/>
      <c r="AE4" s="403"/>
      <c r="AF4" s="397"/>
      <c r="AG4" s="406"/>
      <c r="AH4" s="397"/>
      <c r="AI4" s="398"/>
    </row>
    <row r="5" spans="1:35" ht="18" customHeight="1">
      <c r="A5" s="414">
        <v>2</v>
      </c>
      <c r="B5" s="746">
        <v>2</v>
      </c>
      <c r="C5" s="407">
        <f>IF(C6="","",IF(C6=E6,"△",IF(C6&gt;E6,"○","●")))</f>
      </c>
      <c r="D5" s="408"/>
      <c r="E5" s="409"/>
      <c r="F5" s="410"/>
      <c r="G5" s="411"/>
      <c r="H5" s="412"/>
      <c r="I5" s="407">
        <f>IF(I6="","",IF(I6=K6,"△",IF(I6&gt;K6,"○","●")))</f>
      </c>
      <c r="J5" s="408"/>
      <c r="K5" s="409"/>
      <c r="L5" s="407">
        <f>IF(L6="","",IF(L6=N6,"△",IF(L6&gt;N6,"○","●")))</f>
      </c>
      <c r="M5" s="408"/>
      <c r="N5" s="409"/>
      <c r="O5" s="407">
        <f>IF(O6="","",IF(O6=Q6,"△",IF(O6&gt;Q6,"○","●")))</f>
      </c>
      <c r="P5" s="408"/>
      <c r="Q5" s="409"/>
      <c r="R5" s="407">
        <f>IF(R6="","",IF(R6=T6,"△",IF(R6&gt;T6,"○","●")))</f>
      </c>
      <c r="S5" s="408"/>
      <c r="T5" s="409"/>
      <c r="U5" s="407">
        <f>IF(U6="","",IF(U6=W6,"△",IF(U6&gt;W6,"○","●")))</f>
      </c>
      <c r="V5" s="408"/>
      <c r="W5" s="409"/>
      <c r="X5" s="407">
        <f>IF(X6="","",IF(X6=Z6,"△",IF(X6&gt;Z6,"○","●")))</f>
      </c>
      <c r="Y5" s="408"/>
      <c r="Z5" s="409"/>
      <c r="AA5" s="413">
        <f>COUNTIF(C5:Z5,"○")</f>
        <v>0</v>
      </c>
      <c r="AB5" s="399">
        <f>COUNTIF(C5:Z5,"●")</f>
        <v>0</v>
      </c>
      <c r="AC5" s="400">
        <f>COUNTIF(C5:Z5,"△")</f>
        <v>0</v>
      </c>
      <c r="AD5" s="401">
        <f>AA5*3+AC5*1</f>
        <v>0</v>
      </c>
      <c r="AE5" s="402">
        <f>SUM(H3:H18)</f>
        <v>0</v>
      </c>
      <c r="AF5" s="404">
        <f>SUM(F3:F18)</f>
        <v>0</v>
      </c>
      <c r="AG5" s="405">
        <f>AE5-AF5</f>
        <v>0</v>
      </c>
      <c r="AH5" s="401">
        <f>RANK(AI5,AI$3:AI$18)</f>
        <v>1</v>
      </c>
      <c r="AI5" s="398">
        <f>10000*AD5+100*AG5+AE5</f>
        <v>0</v>
      </c>
    </row>
    <row r="6" spans="1:35" ht="18" customHeight="1">
      <c r="A6" s="415"/>
      <c r="B6" s="747"/>
      <c r="C6" s="290">
        <f>IF(F3="","",H4)</f>
      </c>
      <c r="D6" s="291" t="s">
        <v>356</v>
      </c>
      <c r="E6" s="292">
        <f>IF(F3="","",F4)</f>
      </c>
      <c r="F6" s="293"/>
      <c r="G6" s="294"/>
      <c r="H6" s="295"/>
      <c r="I6" s="286"/>
      <c r="J6" s="287" t="s">
        <v>356</v>
      </c>
      <c r="K6" s="289"/>
      <c r="L6" s="286"/>
      <c r="M6" s="287" t="s">
        <v>356</v>
      </c>
      <c r="N6" s="289"/>
      <c r="O6" s="286"/>
      <c r="P6" s="287" t="s">
        <v>356</v>
      </c>
      <c r="Q6" s="288"/>
      <c r="R6" s="286"/>
      <c r="S6" s="287" t="s">
        <v>356</v>
      </c>
      <c r="T6" s="288"/>
      <c r="U6" s="286"/>
      <c r="V6" s="287" t="s">
        <v>356</v>
      </c>
      <c r="W6" s="288"/>
      <c r="X6" s="286"/>
      <c r="Y6" s="287" t="s">
        <v>356</v>
      </c>
      <c r="Z6" s="288"/>
      <c r="AA6" s="413"/>
      <c r="AB6" s="399"/>
      <c r="AC6" s="400"/>
      <c r="AD6" s="397"/>
      <c r="AE6" s="403"/>
      <c r="AF6" s="397"/>
      <c r="AG6" s="406"/>
      <c r="AH6" s="397"/>
      <c r="AI6" s="398"/>
    </row>
    <row r="7" spans="1:35" ht="18" customHeight="1">
      <c r="A7" s="414">
        <v>3</v>
      </c>
      <c r="B7" s="746">
        <v>3</v>
      </c>
      <c r="C7" s="407">
        <f>IF(C8="","",IF(C8=E8,"△",IF(C8&gt;E8,"○","●")))</f>
      </c>
      <c r="D7" s="408"/>
      <c r="E7" s="409"/>
      <c r="F7" s="407">
        <f>IF(F8="","",IF(F8=H8,"△",IF(F8&gt;H8,"○","●")))</f>
      </c>
      <c r="G7" s="408"/>
      <c r="H7" s="409"/>
      <c r="I7" s="410"/>
      <c r="J7" s="411"/>
      <c r="K7" s="412"/>
      <c r="L7" s="407">
        <f>IF(L8="","",IF(L8=N8,"△",IF(L8&gt;N8,"○","●")))</f>
      </c>
      <c r="M7" s="408"/>
      <c r="N7" s="409"/>
      <c r="O7" s="407">
        <f>IF(O8="","",IF(O8=Q8,"△",IF(O8&gt;Q8,"○","●")))</f>
      </c>
      <c r="P7" s="408"/>
      <c r="Q7" s="409"/>
      <c r="R7" s="407">
        <f>IF(R8="","",IF(R8=T8,"△",IF(R8&gt;T8,"○","●")))</f>
      </c>
      <c r="S7" s="408"/>
      <c r="T7" s="409"/>
      <c r="U7" s="407">
        <f>IF(U8="","",IF(U8=W8,"△",IF(U8&gt;W8,"○","●")))</f>
      </c>
      <c r="V7" s="408"/>
      <c r="W7" s="409"/>
      <c r="X7" s="407">
        <f>IF(X8="","",IF(X8=Z8,"△",IF(X8&gt;Z8,"○","●")))</f>
      </c>
      <c r="Y7" s="408"/>
      <c r="Z7" s="409"/>
      <c r="AA7" s="413">
        <f>COUNTIF(C7:Z7,"○")</f>
        <v>0</v>
      </c>
      <c r="AB7" s="399">
        <f>COUNTIF(C7:Z7,"●")</f>
        <v>0</v>
      </c>
      <c r="AC7" s="400">
        <f>COUNTIF(C7:Z7,"△")</f>
        <v>0</v>
      </c>
      <c r="AD7" s="401">
        <f>AA7*3+AC7*1</f>
        <v>0</v>
      </c>
      <c r="AE7" s="402">
        <f>SUM(K3:K18)</f>
        <v>0</v>
      </c>
      <c r="AF7" s="404">
        <f>SUM(I3:I18)</f>
        <v>0</v>
      </c>
      <c r="AG7" s="405">
        <f>AE7-AF7</f>
        <v>0</v>
      </c>
      <c r="AH7" s="401">
        <f>RANK(AI7,AI$3:AI$18)</f>
        <v>1</v>
      </c>
      <c r="AI7" s="398">
        <f>10000*AD7+100*AG7+AE7</f>
        <v>0</v>
      </c>
    </row>
    <row r="8" spans="1:35" ht="18" customHeight="1">
      <c r="A8" s="415"/>
      <c r="B8" s="747"/>
      <c r="C8" s="350">
        <f>IF(I3="","",K4)</f>
      </c>
      <c r="D8" s="291" t="s">
        <v>356</v>
      </c>
      <c r="E8" s="292">
        <f>IF(I3="","",I4)</f>
      </c>
      <c r="F8" s="290">
        <f>IF(I5="","",K6)</f>
      </c>
      <c r="G8" s="291" t="s">
        <v>356</v>
      </c>
      <c r="H8" s="292">
        <f>IF(I5="","",I6)</f>
      </c>
      <c r="I8" s="293"/>
      <c r="J8" s="294"/>
      <c r="K8" s="295"/>
      <c r="L8" s="286"/>
      <c r="M8" s="287" t="s">
        <v>356</v>
      </c>
      <c r="N8" s="289"/>
      <c r="O8" s="286"/>
      <c r="P8" s="287" t="s">
        <v>356</v>
      </c>
      <c r="Q8" s="288"/>
      <c r="R8" s="286"/>
      <c r="S8" s="287" t="s">
        <v>356</v>
      </c>
      <c r="T8" s="288"/>
      <c r="U8" s="286"/>
      <c r="V8" s="287" t="s">
        <v>356</v>
      </c>
      <c r="W8" s="288"/>
      <c r="X8" s="286"/>
      <c r="Y8" s="287" t="s">
        <v>356</v>
      </c>
      <c r="Z8" s="288"/>
      <c r="AA8" s="413"/>
      <c r="AB8" s="399"/>
      <c r="AC8" s="400"/>
      <c r="AD8" s="397"/>
      <c r="AE8" s="403"/>
      <c r="AF8" s="397"/>
      <c r="AG8" s="406"/>
      <c r="AH8" s="397"/>
      <c r="AI8" s="398"/>
    </row>
    <row r="9" spans="1:35" ht="18" customHeight="1">
      <c r="A9" s="414">
        <v>4</v>
      </c>
      <c r="B9" s="746">
        <v>4</v>
      </c>
      <c r="C9" s="407">
        <f>IF(C10="","",IF(C10=E10,"△",IF(C10&gt;E10,"○","●")))</f>
      </c>
      <c r="D9" s="408"/>
      <c r="E9" s="409"/>
      <c r="F9" s="407">
        <f>IF(F10="","",IF(F10=H10,"△",IF(F10&gt;H10,"○","●")))</f>
      </c>
      <c r="G9" s="408"/>
      <c r="H9" s="409"/>
      <c r="I9" s="407">
        <f>IF(I10="","",IF(I10=K10,"△",IF(I10&gt;K10,"○","●")))</f>
      </c>
      <c r="J9" s="408"/>
      <c r="K9" s="409"/>
      <c r="L9" s="410"/>
      <c r="M9" s="411"/>
      <c r="N9" s="412"/>
      <c r="O9" s="407">
        <f>IF(O10="","",IF(O10=Q10,"△",IF(O10&gt;Q10,"○","●")))</f>
      </c>
      <c r="P9" s="408"/>
      <c r="Q9" s="409"/>
      <c r="R9" s="407">
        <f>IF(R10="","",IF(R10=T10,"△",IF(R10&gt;T10,"○","●")))</f>
      </c>
      <c r="S9" s="408"/>
      <c r="T9" s="409"/>
      <c r="U9" s="407">
        <f>IF(U10="","",IF(U10=W10,"△",IF(U10&gt;W10,"○","●")))</f>
      </c>
      <c r="V9" s="408"/>
      <c r="W9" s="409"/>
      <c r="X9" s="407">
        <f>IF(X10="","",IF(X10=Z10,"△",IF(X10&gt;Z10,"○","●")))</f>
      </c>
      <c r="Y9" s="408"/>
      <c r="Z9" s="409"/>
      <c r="AA9" s="413">
        <f>COUNTIF(C9:Z9,"○")</f>
        <v>0</v>
      </c>
      <c r="AB9" s="399">
        <f>COUNTIF(C9:Z9,"●")</f>
        <v>0</v>
      </c>
      <c r="AC9" s="400">
        <f>COUNTIF(C9:Z9,"△")</f>
        <v>0</v>
      </c>
      <c r="AD9" s="401">
        <f>AA9*3+AC9*1</f>
        <v>0</v>
      </c>
      <c r="AE9" s="404">
        <f>SUM(N3:N18)</f>
        <v>0</v>
      </c>
      <c r="AF9" s="404">
        <f>SUM(L3:L18)</f>
        <v>0</v>
      </c>
      <c r="AG9" s="405">
        <f>AE9-AF9</f>
        <v>0</v>
      </c>
      <c r="AH9" s="401">
        <f>RANK(AI9,AI$3:AI$18)</f>
        <v>1</v>
      </c>
      <c r="AI9" s="398">
        <f>10000*AD9+100*AG9+AE9</f>
        <v>0</v>
      </c>
    </row>
    <row r="10" spans="1:35" ht="18" customHeight="1">
      <c r="A10" s="415"/>
      <c r="B10" s="747"/>
      <c r="C10" s="290">
        <f>IF(L3="","",N4)</f>
      </c>
      <c r="D10" s="291" t="s">
        <v>356</v>
      </c>
      <c r="E10" s="292">
        <f>IF(L3="","",L4)</f>
      </c>
      <c r="F10" s="290">
        <f>IF(L5="","",N6)</f>
      </c>
      <c r="G10" s="291" t="s">
        <v>356</v>
      </c>
      <c r="H10" s="292">
        <f>IF(L5="","",L6)</f>
      </c>
      <c r="I10" s="290">
        <f>IF(L7="","",N8)</f>
      </c>
      <c r="J10" s="291" t="s">
        <v>356</v>
      </c>
      <c r="K10" s="292">
        <f>IF(L7="","",L8)</f>
      </c>
      <c r="L10" s="296"/>
      <c r="M10" s="294"/>
      <c r="N10" s="297"/>
      <c r="O10" s="286"/>
      <c r="P10" s="287" t="s">
        <v>356</v>
      </c>
      <c r="Q10" s="288"/>
      <c r="R10" s="286"/>
      <c r="S10" s="287" t="s">
        <v>356</v>
      </c>
      <c r="T10" s="288"/>
      <c r="U10" s="286"/>
      <c r="V10" s="287" t="s">
        <v>356</v>
      </c>
      <c r="W10" s="288"/>
      <c r="X10" s="286"/>
      <c r="Y10" s="287" t="s">
        <v>356</v>
      </c>
      <c r="Z10" s="288"/>
      <c r="AA10" s="413"/>
      <c r="AB10" s="399"/>
      <c r="AC10" s="400"/>
      <c r="AD10" s="397"/>
      <c r="AE10" s="427"/>
      <c r="AF10" s="397"/>
      <c r="AG10" s="406"/>
      <c r="AH10" s="397"/>
      <c r="AI10" s="398"/>
    </row>
    <row r="11" spans="1:35" ht="18" customHeight="1">
      <c r="A11" s="414">
        <v>5</v>
      </c>
      <c r="B11" s="746">
        <v>5</v>
      </c>
      <c r="C11" s="407">
        <f>IF(C12="","",IF(C12=E12,"△",IF(C12&gt;E12,"○","●")))</f>
      </c>
      <c r="D11" s="408"/>
      <c r="E11" s="409"/>
      <c r="F11" s="407">
        <f>IF(F12="","",IF(F12=H12,"△",IF(F12&gt;H12,"○","●")))</f>
      </c>
      <c r="G11" s="408"/>
      <c r="H11" s="409"/>
      <c r="I11" s="407">
        <f>IF(I12="","",IF(I12=K12,"△",IF(I12&gt;K12,"○","●")))</f>
      </c>
      <c r="J11" s="408"/>
      <c r="K11" s="409"/>
      <c r="L11" s="407">
        <f>IF(L12="","",IF(L12=N12,"△",IF(L12&gt;N12,"○","●")))</f>
      </c>
      <c r="M11" s="408"/>
      <c r="N11" s="409"/>
      <c r="O11" s="410"/>
      <c r="P11" s="411"/>
      <c r="Q11" s="412"/>
      <c r="R11" s="407">
        <f>IF(R12="","",IF(R12=T12,"△",IF(R12&gt;T12,"○","●")))</f>
      </c>
      <c r="S11" s="408"/>
      <c r="T11" s="409"/>
      <c r="U11" s="407">
        <f>IF(U12="","",IF(U12=W12,"△",IF(U12&gt;W12,"○","●")))</f>
      </c>
      <c r="V11" s="408"/>
      <c r="W11" s="409"/>
      <c r="X11" s="407">
        <f>IF(X12="","",IF(X12=Z12,"△",IF(X12&gt;Z12,"○","●")))</f>
      </c>
      <c r="Y11" s="408"/>
      <c r="Z11" s="409"/>
      <c r="AA11" s="413">
        <f>COUNTIF(C11:Z11,"○")</f>
        <v>0</v>
      </c>
      <c r="AB11" s="399">
        <f>COUNTIF(C11:Z11,"●")</f>
        <v>0</v>
      </c>
      <c r="AC11" s="400">
        <f>COUNTIF(C11:Z11,"△")</f>
        <v>0</v>
      </c>
      <c r="AD11" s="401">
        <f>AA11*3+AC11*1</f>
        <v>0</v>
      </c>
      <c r="AE11" s="404">
        <f>SUM(Q3:Q18)</f>
        <v>0</v>
      </c>
      <c r="AF11" s="404">
        <f>SUM(O3:O18)</f>
        <v>0</v>
      </c>
      <c r="AG11" s="405">
        <f>AE11-AF11</f>
        <v>0</v>
      </c>
      <c r="AH11" s="401">
        <f>RANK(AI11,AI$3:AI$18)</f>
        <v>1</v>
      </c>
      <c r="AI11" s="398">
        <f>10000*AD11+100*AG11+AE11</f>
        <v>0</v>
      </c>
    </row>
    <row r="12" spans="1:35" ht="18" customHeight="1">
      <c r="A12" s="415"/>
      <c r="B12" s="747"/>
      <c r="C12" s="290">
        <f>IF(O3="","",Q4)</f>
      </c>
      <c r="D12" s="291" t="s">
        <v>356</v>
      </c>
      <c r="E12" s="292">
        <f>IF(O3="","",O4)</f>
      </c>
      <c r="F12" s="290">
        <f>IF(O5="","",Q6)</f>
      </c>
      <c r="G12" s="291" t="s">
        <v>356</v>
      </c>
      <c r="H12" s="292">
        <f>IF(O5="","",O6)</f>
      </c>
      <c r="I12" s="290">
        <f>IF(O7="","",Q8)</f>
      </c>
      <c r="J12" s="291" t="s">
        <v>356</v>
      </c>
      <c r="K12" s="292">
        <f>IF(O7="","",O8)</f>
      </c>
      <c r="L12" s="290">
        <f>IF(O9="","",Q10)</f>
      </c>
      <c r="M12" s="291" t="s">
        <v>356</v>
      </c>
      <c r="N12" s="292">
        <f>IF(O9="","",O10)</f>
      </c>
      <c r="O12" s="296"/>
      <c r="P12" s="294"/>
      <c r="Q12" s="297"/>
      <c r="R12" s="286"/>
      <c r="S12" s="287" t="s">
        <v>356</v>
      </c>
      <c r="T12" s="288"/>
      <c r="U12" s="286"/>
      <c r="V12" s="287" t="s">
        <v>356</v>
      </c>
      <c r="W12" s="288"/>
      <c r="X12" s="286"/>
      <c r="Y12" s="287" t="s">
        <v>356</v>
      </c>
      <c r="Z12" s="288"/>
      <c r="AA12" s="413"/>
      <c r="AB12" s="399"/>
      <c r="AC12" s="400"/>
      <c r="AD12" s="397"/>
      <c r="AE12" s="427"/>
      <c r="AF12" s="397"/>
      <c r="AG12" s="406"/>
      <c r="AH12" s="397"/>
      <c r="AI12" s="398"/>
    </row>
    <row r="13" spans="1:35" ht="18" customHeight="1">
      <c r="A13" s="414">
        <v>6</v>
      </c>
      <c r="B13" s="746">
        <v>6</v>
      </c>
      <c r="C13" s="407">
        <f>IF(C14="","",IF(C14=E14,"△",IF(C14&gt;E14,"○","●")))</f>
      </c>
      <c r="D13" s="408"/>
      <c r="E13" s="409"/>
      <c r="F13" s="407">
        <f>IF(F14="","",IF(F14=H14,"△",IF(F14&gt;H14,"○","●")))</f>
      </c>
      <c r="G13" s="408"/>
      <c r="H13" s="409"/>
      <c r="I13" s="407">
        <f>IF(I14="","",IF(I14=K14,"△",IF(I14&gt;K14,"○","●")))</f>
      </c>
      <c r="J13" s="408"/>
      <c r="K13" s="409"/>
      <c r="L13" s="407">
        <f>IF(L14="","",IF(L14=N14,"△",IF(L14&gt;N14,"○","●")))</f>
      </c>
      <c r="M13" s="408"/>
      <c r="N13" s="409"/>
      <c r="O13" s="407">
        <f>IF(O14="","",IF(O14=Q14,"△",IF(O14&gt;Q14,"○","●")))</f>
      </c>
      <c r="P13" s="408"/>
      <c r="Q13" s="409"/>
      <c r="R13" s="410"/>
      <c r="S13" s="411"/>
      <c r="T13" s="412"/>
      <c r="U13" s="407">
        <f>IF(U14="","",IF(U14=W14,"△",IF(U14&gt;W14,"○","●")))</f>
      </c>
      <c r="V13" s="408"/>
      <c r="W13" s="409"/>
      <c r="X13" s="407">
        <f>IF(X14="","",IF(X14=Z14,"△",IF(X14&gt;Z14,"○","●")))</f>
      </c>
      <c r="Y13" s="408"/>
      <c r="Z13" s="409"/>
      <c r="AA13" s="413">
        <f>COUNTIF(C13:Z13,"○")</f>
        <v>0</v>
      </c>
      <c r="AB13" s="399">
        <f>COUNTIF(C13:Z13,"●")</f>
        <v>0</v>
      </c>
      <c r="AC13" s="400">
        <f>COUNTIF(C13:Z13,"△")</f>
        <v>0</v>
      </c>
      <c r="AD13" s="401">
        <f>AA13*3+AC13*1</f>
        <v>0</v>
      </c>
      <c r="AE13" s="404">
        <f>SUM(T3:T18)</f>
        <v>0</v>
      </c>
      <c r="AF13" s="404">
        <f>SUM(R3:R18)</f>
        <v>0</v>
      </c>
      <c r="AG13" s="405">
        <f>AE13-AF13</f>
        <v>0</v>
      </c>
      <c r="AH13" s="401">
        <f>RANK(AI13,AI$3:AI$18)</f>
        <v>1</v>
      </c>
      <c r="AI13" s="398">
        <f>10000*AD13+100*AG13+AE13</f>
        <v>0</v>
      </c>
    </row>
    <row r="14" spans="1:35" ht="18" customHeight="1">
      <c r="A14" s="415"/>
      <c r="B14" s="747"/>
      <c r="C14" s="290">
        <f>IF(R3="","",T4)</f>
      </c>
      <c r="D14" s="291" t="s">
        <v>356</v>
      </c>
      <c r="E14" s="292">
        <f>IF(R3="","",R4)</f>
      </c>
      <c r="F14" s="290">
        <f>IF(R5="","",T6)</f>
      </c>
      <c r="G14" s="291" t="s">
        <v>356</v>
      </c>
      <c r="H14" s="292">
        <f>IF(R5="","",R6)</f>
      </c>
      <c r="I14" s="290">
        <f>IF(R7="","",T8)</f>
      </c>
      <c r="J14" s="291" t="s">
        <v>356</v>
      </c>
      <c r="K14" s="292">
        <f>IF(R7="","",R8)</f>
      </c>
      <c r="L14" s="290">
        <f>IF(R9="","",T10)</f>
      </c>
      <c r="M14" s="291" t="s">
        <v>356</v>
      </c>
      <c r="N14" s="292">
        <f>IF(R9="","",R10)</f>
      </c>
      <c r="O14" s="290">
        <f>IF(R11="","",T12)</f>
      </c>
      <c r="P14" s="291" t="s">
        <v>356</v>
      </c>
      <c r="Q14" s="292">
        <f>IF(R11="","",R12)</f>
      </c>
      <c r="R14" s="296"/>
      <c r="S14" s="294"/>
      <c r="T14" s="297"/>
      <c r="U14" s="286"/>
      <c r="V14" s="287" t="s">
        <v>356</v>
      </c>
      <c r="W14" s="288"/>
      <c r="X14" s="286"/>
      <c r="Y14" s="287" t="s">
        <v>356</v>
      </c>
      <c r="Z14" s="288"/>
      <c r="AA14" s="413"/>
      <c r="AB14" s="399"/>
      <c r="AC14" s="400"/>
      <c r="AD14" s="397"/>
      <c r="AE14" s="427"/>
      <c r="AF14" s="397"/>
      <c r="AG14" s="406"/>
      <c r="AH14" s="397"/>
      <c r="AI14" s="398"/>
    </row>
    <row r="15" spans="1:35" ht="18" customHeight="1">
      <c r="A15" s="414">
        <v>7</v>
      </c>
      <c r="B15" s="746">
        <v>7</v>
      </c>
      <c r="C15" s="407">
        <f>IF(C16="","",IF(C16=E16,"△",IF(C16&gt;E16,"○","●")))</f>
      </c>
      <c r="D15" s="408"/>
      <c r="E15" s="409"/>
      <c r="F15" s="407">
        <f>IF(F16="","",IF(F16=H16,"△",IF(F16&gt;H16,"○","●")))</f>
      </c>
      <c r="G15" s="408"/>
      <c r="H15" s="409"/>
      <c r="I15" s="407">
        <f>IF(I16="","",IF(I16=K16,"△",IF(I16&gt;K16,"○","●")))</f>
      </c>
      <c r="J15" s="408"/>
      <c r="K15" s="409"/>
      <c r="L15" s="407">
        <f>IF(L16="","",IF(L16=N16,"△",IF(L16&gt;N16,"○","●")))</f>
      </c>
      <c r="M15" s="408"/>
      <c r="N15" s="409"/>
      <c r="O15" s="407">
        <f>IF(O16="","",IF(O16=Q16,"△",IF(O16&gt;Q16,"○","●")))</f>
      </c>
      <c r="P15" s="408"/>
      <c r="Q15" s="409"/>
      <c r="R15" s="407">
        <f>IF(R16="","",IF(R16=T16,"△",IF(R16&gt;T16,"○","●")))</f>
      </c>
      <c r="S15" s="408"/>
      <c r="T15" s="409"/>
      <c r="U15" s="410"/>
      <c r="V15" s="411"/>
      <c r="W15" s="412"/>
      <c r="X15" s="407">
        <f>IF(X16="","",IF(X16=Z16,"△",IF(X16&gt;Z16,"○","●")))</f>
      </c>
      <c r="Y15" s="408"/>
      <c r="Z15" s="409"/>
      <c r="AA15" s="413">
        <f>COUNTIF(C15:Z15,"○")</f>
        <v>0</v>
      </c>
      <c r="AB15" s="399">
        <f>COUNTIF(C15:Z15,"●")</f>
        <v>0</v>
      </c>
      <c r="AC15" s="400">
        <f>COUNTIF(C15:Z15,"△")</f>
        <v>0</v>
      </c>
      <c r="AD15" s="401">
        <f>AA15*3+AC15*1</f>
        <v>0</v>
      </c>
      <c r="AE15" s="404">
        <f>SUM(W3:W18)</f>
        <v>0</v>
      </c>
      <c r="AF15" s="404">
        <f>SUM(U3:U18)</f>
        <v>0</v>
      </c>
      <c r="AG15" s="405">
        <f>AE15-AF15</f>
        <v>0</v>
      </c>
      <c r="AH15" s="401">
        <f>RANK(AI15,AI$3:AI$18)</f>
        <v>1</v>
      </c>
      <c r="AI15" s="398">
        <f>10000*AD15+100*AG15+AE15</f>
        <v>0</v>
      </c>
    </row>
    <row r="16" spans="1:35" ht="18" customHeight="1">
      <c r="A16" s="415"/>
      <c r="B16" s="747"/>
      <c r="C16" s="290">
        <f>IF(U3="","",W4)</f>
      </c>
      <c r="D16" s="291" t="s">
        <v>356</v>
      </c>
      <c r="E16" s="292">
        <f>IF(U3="","",U4)</f>
      </c>
      <c r="F16" s="290">
        <f>IF(U5="","",W6)</f>
      </c>
      <c r="G16" s="291" t="s">
        <v>356</v>
      </c>
      <c r="H16" s="292">
        <f>IF(U5="","",U6)</f>
      </c>
      <c r="I16" s="290">
        <f>IF(U7="","",W8)</f>
      </c>
      <c r="J16" s="291" t="s">
        <v>356</v>
      </c>
      <c r="K16" s="292">
        <f>IF(U7="","",U8)</f>
      </c>
      <c r="L16" s="290">
        <f>IF(U9="","",W10)</f>
      </c>
      <c r="M16" s="291" t="s">
        <v>356</v>
      </c>
      <c r="N16" s="292">
        <f>IF(U9="","",U10)</f>
      </c>
      <c r="O16" s="290">
        <f>IF(U11="","",W12)</f>
      </c>
      <c r="P16" s="291" t="s">
        <v>356</v>
      </c>
      <c r="Q16" s="292">
        <f>IF(U11="","",U12)</f>
      </c>
      <c r="R16" s="290">
        <f>IF(U13="","",W14)</f>
      </c>
      <c r="S16" s="291" t="s">
        <v>356</v>
      </c>
      <c r="T16" s="292">
        <f>IF(U13="","",U14)</f>
      </c>
      <c r="U16" s="296"/>
      <c r="V16" s="294"/>
      <c r="W16" s="297"/>
      <c r="X16" s="298"/>
      <c r="Y16" s="287" t="s">
        <v>356</v>
      </c>
      <c r="Z16" s="299"/>
      <c r="AA16" s="413"/>
      <c r="AB16" s="399"/>
      <c r="AC16" s="400"/>
      <c r="AD16" s="397"/>
      <c r="AE16" s="427"/>
      <c r="AF16" s="397"/>
      <c r="AG16" s="406"/>
      <c r="AH16" s="397"/>
      <c r="AI16" s="398"/>
    </row>
    <row r="17" spans="1:35" ht="18" customHeight="1">
      <c r="A17" s="414">
        <v>8</v>
      </c>
      <c r="B17" s="746">
        <v>8</v>
      </c>
      <c r="C17" s="407">
        <f>IF(C18="","",IF(C18=E18,"△",IF(C18&gt;E18,"○","●")))</f>
      </c>
      <c r="D17" s="408"/>
      <c r="E17" s="409"/>
      <c r="F17" s="407">
        <f>IF(F18="","",IF(F18=H18,"△",IF(F18&gt;H18,"○","●")))</f>
      </c>
      <c r="G17" s="408"/>
      <c r="H17" s="409"/>
      <c r="I17" s="407">
        <f>IF(I18="","",IF(I18=K18,"△",IF(I18&gt;K18,"○","●")))</f>
      </c>
      <c r="J17" s="408"/>
      <c r="K17" s="409"/>
      <c r="L17" s="407">
        <f>IF(L18="","",IF(L18=N18,"△",IF(L18&gt;N18,"○","●")))</f>
      </c>
      <c r="M17" s="408"/>
      <c r="N17" s="409"/>
      <c r="O17" s="407">
        <f>IF(O18="","",IF(O18=Q18,"△",IF(O18&gt;Q18,"○","●")))</f>
      </c>
      <c r="P17" s="408"/>
      <c r="Q17" s="409"/>
      <c r="R17" s="407">
        <f>IF(R18="","",IF(R18=T18,"△",IF(R18&gt;T18,"○","●")))</f>
      </c>
      <c r="S17" s="408"/>
      <c r="T17" s="409"/>
      <c r="U17" s="407">
        <f>IF(U18="","",IF(U18=W18,"△",IF(U18&gt;W18,"○","●")))</f>
      </c>
      <c r="V17" s="408"/>
      <c r="W17" s="409"/>
      <c r="X17" s="410"/>
      <c r="Y17" s="411"/>
      <c r="Z17" s="412"/>
      <c r="AA17" s="413">
        <f>COUNTIF(C17:Z17,"○")</f>
        <v>0</v>
      </c>
      <c r="AB17" s="399">
        <f>COUNTIF(C17:Z17,"●")</f>
        <v>0</v>
      </c>
      <c r="AC17" s="400">
        <f>COUNTIF(C17:Z17,"△")</f>
        <v>0</v>
      </c>
      <c r="AD17" s="401">
        <f>AA17*3+AC17*1</f>
        <v>0</v>
      </c>
      <c r="AE17" s="404">
        <f>SUM(Z3:Z18)</f>
        <v>0</v>
      </c>
      <c r="AF17" s="404">
        <f>SUM(X3:X18)</f>
        <v>0</v>
      </c>
      <c r="AG17" s="405">
        <f>AE17-AF17</f>
        <v>0</v>
      </c>
      <c r="AH17" s="401">
        <f>RANK(AI17,AI$3:AI$18)</f>
        <v>1</v>
      </c>
      <c r="AI17" s="398">
        <f>10000*AD17+100*AG17+AE17</f>
        <v>0</v>
      </c>
    </row>
    <row r="18" spans="1:35" ht="18" customHeight="1">
      <c r="A18" s="415"/>
      <c r="B18" s="747"/>
      <c r="C18" s="290">
        <f>IF(X3="","",Z4)</f>
      </c>
      <c r="D18" s="291" t="s">
        <v>356</v>
      </c>
      <c r="E18" s="292">
        <f>IF(X3="","",X4)</f>
      </c>
      <c r="F18" s="290">
        <f>IF(X5="","",Z6)</f>
      </c>
      <c r="G18" s="291" t="s">
        <v>356</v>
      </c>
      <c r="H18" s="292">
        <f>IF(X5="","",X6)</f>
      </c>
      <c r="I18" s="290">
        <f>IF(X7="","",Z8)</f>
      </c>
      <c r="J18" s="291" t="s">
        <v>356</v>
      </c>
      <c r="K18" s="292">
        <f>IF(X7="","",X8)</f>
      </c>
      <c r="L18" s="290">
        <f>IF(X9="","",Z10)</f>
      </c>
      <c r="M18" s="291" t="s">
        <v>356</v>
      </c>
      <c r="N18" s="292">
        <f>IF(X9="","",X10)</f>
      </c>
      <c r="O18" s="290">
        <f>IF(X11="","",Z12)</f>
      </c>
      <c r="P18" s="291" t="s">
        <v>356</v>
      </c>
      <c r="Q18" s="292">
        <f>IF(X11="","",X12)</f>
      </c>
      <c r="R18" s="290">
        <f>IF(X13="","",Z14)</f>
      </c>
      <c r="S18" s="291" t="s">
        <v>356</v>
      </c>
      <c r="T18" s="292">
        <f>IF(X13="","",X14)</f>
      </c>
      <c r="U18" s="290">
        <f>IF(X15="","",Z16)</f>
      </c>
      <c r="V18" s="291" t="s">
        <v>356</v>
      </c>
      <c r="W18" s="292">
        <f>IF(X15="","",X16)</f>
      </c>
      <c r="X18" s="283"/>
      <c r="Y18" s="284"/>
      <c r="Z18" s="300"/>
      <c r="AA18" s="413"/>
      <c r="AB18" s="399"/>
      <c r="AC18" s="400"/>
      <c r="AD18" s="397"/>
      <c r="AE18" s="427"/>
      <c r="AF18" s="397"/>
      <c r="AG18" s="406"/>
      <c r="AH18" s="397"/>
      <c r="AI18" s="398"/>
    </row>
    <row r="19" spans="1:34" ht="24.75" customHeight="1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52">
        <f>SUM(AE3:AE18)</f>
        <v>0</v>
      </c>
      <c r="AF19" s="352">
        <f>SUM(AF3:AF18)</f>
        <v>0</v>
      </c>
      <c r="AG19" s="351">
        <f>SUM(AG3:AG18)</f>
        <v>0</v>
      </c>
      <c r="AH19" s="301"/>
    </row>
    <row r="20" spans="1:34" ht="24.75" customHeight="1">
      <c r="A20" s="301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2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</row>
    <row r="21" spans="1:34" ht="24.75" customHeight="1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</row>
    <row r="22" spans="1:34" ht="24.75" customHeight="1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</row>
    <row r="23" spans="1:34" ht="24.75" customHeight="1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</row>
    <row r="24" spans="1:34" ht="24.75" customHeight="1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</row>
    <row r="25" spans="1:34" ht="24.75" customHeight="1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</row>
    <row r="26" spans="1:34" ht="24.75" customHeight="1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</row>
    <row r="27" spans="1:34" ht="24.75" customHeight="1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</row>
    <row r="28" spans="1:34" ht="24.75" customHeight="1">
      <c r="A28" s="301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</row>
    <row r="29" spans="1:34" ht="24.75" customHeight="1">
      <c r="A29" s="301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</row>
    <row r="30" spans="1:34" ht="24.75" customHeight="1">
      <c r="A30" s="30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</row>
    <row r="31" spans="1:34" ht="24.75" customHeight="1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</row>
    <row r="32" spans="1:34" ht="24.75" customHeight="1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</row>
    <row r="33" spans="1:34" ht="24.75" customHeight="1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</row>
    <row r="34" spans="1:34" ht="24.75" customHeight="1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</row>
    <row r="35" spans="1:34" ht="24.75" customHeigh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</row>
    <row r="36" spans="1:34" ht="24.75" customHeight="1">
      <c r="A36" s="30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</row>
    <row r="37" spans="1:34" ht="24.75" customHeight="1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</row>
    <row r="38" spans="1:34" ht="24.75" customHeight="1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</row>
    <row r="39" spans="1:34" ht="24.75" customHeight="1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</row>
    <row r="40" spans="1:34" ht="24.75" customHeight="1">
      <c r="A40" s="301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</row>
    <row r="41" spans="1:34" ht="24.75" customHeight="1">
      <c r="A41" s="301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</row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</sheetData>
  <sheetProtection/>
  <protectedRanges>
    <protectedRange password="C4D3" sqref="C3:Z3 C7:Z7 C9:Z9 C11:Z11 C13:Z13 C15:Z15 C17:Z17 C5:Z5" name="関数データ保護"/>
  </protectedRanges>
  <mergeCells count="162">
    <mergeCell ref="C1:N1"/>
    <mergeCell ref="O1:Z1"/>
    <mergeCell ref="C2:E2"/>
    <mergeCell ref="F2:H2"/>
    <mergeCell ref="I2:K2"/>
    <mergeCell ref="L2:N2"/>
    <mergeCell ref="O2:Q2"/>
    <mergeCell ref="R2:T2"/>
    <mergeCell ref="U2:W2"/>
    <mergeCell ref="X2:Z2"/>
    <mergeCell ref="I3:K3"/>
    <mergeCell ref="L3:N3"/>
    <mergeCell ref="O3:Q3"/>
    <mergeCell ref="R3:T3"/>
    <mergeCell ref="A3:A4"/>
    <mergeCell ref="B3:B4"/>
    <mergeCell ref="C3:E3"/>
    <mergeCell ref="F3:H3"/>
    <mergeCell ref="AG3:AG4"/>
    <mergeCell ref="AH3:AH4"/>
    <mergeCell ref="AA3:AA4"/>
    <mergeCell ref="AB3:AB4"/>
    <mergeCell ref="AC3:AC4"/>
    <mergeCell ref="AD3:AD4"/>
    <mergeCell ref="R5:T5"/>
    <mergeCell ref="U5:W5"/>
    <mergeCell ref="AE3:AE4"/>
    <mergeCell ref="AF3:AF4"/>
    <mergeCell ref="U3:W3"/>
    <mergeCell ref="X3:Z3"/>
    <mergeCell ref="X5:Z5"/>
    <mergeCell ref="AA5:AA6"/>
    <mergeCell ref="AD5:AD6"/>
    <mergeCell ref="AE5:AE6"/>
    <mergeCell ref="AI3:AI4"/>
    <mergeCell ref="A5:A6"/>
    <mergeCell ref="B5:B6"/>
    <mergeCell ref="C5:E5"/>
    <mergeCell ref="F5:H5"/>
    <mergeCell ref="I5:K5"/>
    <mergeCell ref="L5:N5"/>
    <mergeCell ref="O5:Q5"/>
    <mergeCell ref="AB5:AB6"/>
    <mergeCell ref="AC5:AC6"/>
    <mergeCell ref="AF5:AF6"/>
    <mergeCell ref="AG5:AG6"/>
    <mergeCell ref="AH5:AH6"/>
    <mergeCell ref="AI5:AI6"/>
    <mergeCell ref="A7:A8"/>
    <mergeCell ref="B7:B8"/>
    <mergeCell ref="C7:E7"/>
    <mergeCell ref="F7:H7"/>
    <mergeCell ref="I7:K7"/>
    <mergeCell ref="L7:N7"/>
    <mergeCell ref="O7:Q7"/>
    <mergeCell ref="R7:T7"/>
    <mergeCell ref="AG7:AG8"/>
    <mergeCell ref="AH7:AH8"/>
    <mergeCell ref="AA7:AA8"/>
    <mergeCell ref="AB7:AB8"/>
    <mergeCell ref="AC7:AC8"/>
    <mergeCell ref="AD7:AD8"/>
    <mergeCell ref="R9:T9"/>
    <mergeCell ref="U9:W9"/>
    <mergeCell ref="AE7:AE8"/>
    <mergeCell ref="AF7:AF8"/>
    <mergeCell ref="U7:W7"/>
    <mergeCell ref="X7:Z7"/>
    <mergeCell ref="X9:Z9"/>
    <mergeCell ref="AA9:AA10"/>
    <mergeCell ref="AD9:AD10"/>
    <mergeCell ref="AE9:AE10"/>
    <mergeCell ref="AI7:AI8"/>
    <mergeCell ref="A9:A10"/>
    <mergeCell ref="B9:B10"/>
    <mergeCell ref="C9:E9"/>
    <mergeCell ref="F9:H9"/>
    <mergeCell ref="I9:K9"/>
    <mergeCell ref="L9:N9"/>
    <mergeCell ref="O9:Q9"/>
    <mergeCell ref="AB9:AB10"/>
    <mergeCell ref="AC9:AC10"/>
    <mergeCell ref="AF9:AF10"/>
    <mergeCell ref="AG9:AG10"/>
    <mergeCell ref="AH9:AH10"/>
    <mergeCell ref="AI9:AI10"/>
    <mergeCell ref="A11:A12"/>
    <mergeCell ref="B11:B12"/>
    <mergeCell ref="C11:E11"/>
    <mergeCell ref="F11:H11"/>
    <mergeCell ref="I11:K11"/>
    <mergeCell ref="L11:N11"/>
    <mergeCell ref="O11:Q11"/>
    <mergeCell ref="R11:T11"/>
    <mergeCell ref="AG11:AG12"/>
    <mergeCell ref="AH11:AH12"/>
    <mergeCell ref="AA11:AA12"/>
    <mergeCell ref="AB11:AB12"/>
    <mergeCell ref="AC11:AC12"/>
    <mergeCell ref="AD11:AD12"/>
    <mergeCell ref="R13:T13"/>
    <mergeCell ref="U13:W13"/>
    <mergeCell ref="AE11:AE12"/>
    <mergeCell ref="AF11:AF12"/>
    <mergeCell ref="U11:W11"/>
    <mergeCell ref="X11:Z11"/>
    <mergeCell ref="X13:Z13"/>
    <mergeCell ref="AA13:AA14"/>
    <mergeCell ref="AD13:AD14"/>
    <mergeCell ref="AE13:AE14"/>
    <mergeCell ref="AI11:AI12"/>
    <mergeCell ref="A13:A14"/>
    <mergeCell ref="B13:B14"/>
    <mergeCell ref="C13:E13"/>
    <mergeCell ref="F13:H13"/>
    <mergeCell ref="I13:K13"/>
    <mergeCell ref="L13:N13"/>
    <mergeCell ref="O13:Q13"/>
    <mergeCell ref="AB13:AB14"/>
    <mergeCell ref="AC13:AC14"/>
    <mergeCell ref="AF13:AF14"/>
    <mergeCell ref="AG13:AG14"/>
    <mergeCell ref="AH13:AH14"/>
    <mergeCell ref="AI13:AI14"/>
    <mergeCell ref="A15:A16"/>
    <mergeCell ref="B15:B16"/>
    <mergeCell ref="C15:E15"/>
    <mergeCell ref="F15:H15"/>
    <mergeCell ref="I15:K15"/>
    <mergeCell ref="L15:N15"/>
    <mergeCell ref="O15:Q15"/>
    <mergeCell ref="R15:T15"/>
    <mergeCell ref="AG15:AG16"/>
    <mergeCell ref="AH15:AH16"/>
    <mergeCell ref="AA15:AA16"/>
    <mergeCell ref="AB15:AB16"/>
    <mergeCell ref="AC15:AC16"/>
    <mergeCell ref="AD15:AD16"/>
    <mergeCell ref="AE15:AE16"/>
    <mergeCell ref="AF15:AF16"/>
    <mergeCell ref="U15:W15"/>
    <mergeCell ref="X15:Z15"/>
    <mergeCell ref="X17:Z17"/>
    <mergeCell ref="AA17:AA18"/>
    <mergeCell ref="AD17:AD18"/>
    <mergeCell ref="AE17:AE18"/>
    <mergeCell ref="L17:N17"/>
    <mergeCell ref="O17:Q17"/>
    <mergeCell ref="AB17:AB18"/>
    <mergeCell ref="AC17:AC18"/>
    <mergeCell ref="R17:T17"/>
    <mergeCell ref="U17:W17"/>
    <mergeCell ref="AF17:AF18"/>
    <mergeCell ref="AG17:AG18"/>
    <mergeCell ref="AH17:AH18"/>
    <mergeCell ref="AI17:AI18"/>
    <mergeCell ref="AI15:AI16"/>
    <mergeCell ref="A17:A18"/>
    <mergeCell ref="B17:B18"/>
    <mergeCell ref="C17:E17"/>
    <mergeCell ref="F17:H17"/>
    <mergeCell ref="I17:K17"/>
  </mergeCells>
  <dataValidations count="1">
    <dataValidation type="list" allowBlank="1" showInputMessage="1" showErrorMessage="1" sqref="C1:N1">
      <formula1>"G-Wウインド,G-Fフォレスト,G-Mマウント,P-Wウインド,P-Fフォレスト,P-Mマウント,S-Wウインド,S-Fフォレスト,S-Mマウント"</formula1>
    </dataValidation>
  </dataValidations>
  <printOptions/>
  <pageMargins left="0.7874015748031497" right="0.5905511811023623" top="0.9055118110236221" bottom="0.7480314960629921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V25"/>
  <sheetViews>
    <sheetView view="pageLayout" zoomScale="75" zoomScaleNormal="75" zoomScaleSheetLayoutView="75" zoomScalePageLayoutView="75" workbookViewId="0" topLeftCell="A1">
      <selection activeCell="L32" sqref="L32"/>
    </sheetView>
  </sheetViews>
  <sheetFormatPr defaultColWidth="9.140625" defaultRowHeight="15"/>
  <cols>
    <col min="1" max="1" width="8.421875" style="0" customWidth="1"/>
    <col min="2" max="2" width="4.140625" style="0" customWidth="1"/>
    <col min="3" max="3" width="15.28125" style="0" customWidth="1"/>
    <col min="4" max="5" width="10.28125" style="0" customWidth="1"/>
    <col min="6" max="6" width="12.28125" style="0" customWidth="1"/>
    <col min="7" max="21" width="8.28125" style="0" customWidth="1"/>
    <col min="22" max="22" width="17.7109375" style="0" customWidth="1"/>
    <col min="23" max="23" width="6.140625" style="0" customWidth="1"/>
    <col min="24" max="24" width="5.140625" style="148" customWidth="1"/>
    <col min="25" max="25" width="4.140625" style="148" customWidth="1"/>
    <col min="26" max="26" width="15.28125" style="0" customWidth="1"/>
    <col min="27" max="28" width="10.28125" style="0" customWidth="1"/>
    <col min="29" max="29" width="8.421875" style="0" customWidth="1"/>
    <col min="30" max="47" width="8.00390625" style="0" customWidth="1"/>
    <col min="48" max="48" width="14.00390625" style="0" customWidth="1"/>
  </cols>
  <sheetData>
    <row r="1" spans="2:37" ht="32.25" customHeight="1">
      <c r="B1" s="432" t="s">
        <v>123</v>
      </c>
      <c r="C1" s="432"/>
      <c r="D1" s="432"/>
      <c r="Y1" s="432" t="s">
        <v>123</v>
      </c>
      <c r="Z1" s="432"/>
      <c r="AA1" s="432"/>
      <c r="AK1" s="10"/>
    </row>
    <row r="2" spans="1:47" ht="24" customHeight="1">
      <c r="A2" s="34" t="s">
        <v>21</v>
      </c>
      <c r="B2" s="430"/>
      <c r="C2" s="430"/>
      <c r="L2" s="392" t="s">
        <v>124</v>
      </c>
      <c r="M2" s="392"/>
      <c r="N2" s="392"/>
      <c r="O2" s="392"/>
      <c r="P2" s="392"/>
      <c r="Q2" s="392"/>
      <c r="R2" s="392"/>
      <c r="S2" s="392"/>
      <c r="T2" s="392"/>
      <c r="U2" s="392"/>
      <c r="X2" s="468" t="s">
        <v>134</v>
      </c>
      <c r="Y2" s="469"/>
      <c r="Z2" s="430"/>
      <c r="AA2" s="430"/>
      <c r="AI2" s="392" t="s">
        <v>139</v>
      </c>
      <c r="AJ2" s="392"/>
      <c r="AK2" s="392"/>
      <c r="AL2" s="392"/>
      <c r="AM2" s="392"/>
      <c r="AN2" s="392"/>
      <c r="AO2" s="392"/>
      <c r="AP2" s="392"/>
      <c r="AQ2" s="392"/>
      <c r="AR2" s="392"/>
      <c r="AS2" s="151"/>
      <c r="AT2" s="151"/>
      <c r="AU2" s="151"/>
    </row>
    <row r="3" spans="1:48" ht="21.75" customHeight="1">
      <c r="A3" s="439" t="s">
        <v>47</v>
      </c>
      <c r="B3" s="433" t="s">
        <v>48</v>
      </c>
      <c r="C3" s="434"/>
      <c r="D3" s="433" t="s">
        <v>49</v>
      </c>
      <c r="E3" s="434"/>
      <c r="F3" s="439" t="s">
        <v>125</v>
      </c>
      <c r="G3" s="441" t="s">
        <v>79</v>
      </c>
      <c r="H3" s="442"/>
      <c r="I3" s="443"/>
      <c r="J3" s="444" t="s">
        <v>80</v>
      </c>
      <c r="K3" s="445"/>
      <c r="L3" s="446"/>
      <c r="M3" s="452" t="s">
        <v>81</v>
      </c>
      <c r="N3" s="453"/>
      <c r="O3" s="454"/>
      <c r="P3" s="455" t="s">
        <v>82</v>
      </c>
      <c r="Q3" s="456"/>
      <c r="R3" s="457"/>
      <c r="S3" s="448" t="s">
        <v>83</v>
      </c>
      <c r="T3" s="449"/>
      <c r="U3" s="390"/>
      <c r="V3" s="447" t="s">
        <v>126</v>
      </c>
      <c r="W3" s="150"/>
      <c r="X3" s="482" t="s">
        <v>47</v>
      </c>
      <c r="Y3" s="462" t="s">
        <v>48</v>
      </c>
      <c r="Z3" s="463"/>
      <c r="AA3" s="462" t="s">
        <v>49</v>
      </c>
      <c r="AB3" s="463"/>
      <c r="AC3" s="486" t="s">
        <v>125</v>
      </c>
      <c r="AD3" s="476" t="s">
        <v>79</v>
      </c>
      <c r="AE3" s="477"/>
      <c r="AF3" s="478"/>
      <c r="AG3" s="479" t="s">
        <v>80</v>
      </c>
      <c r="AH3" s="480"/>
      <c r="AI3" s="481"/>
      <c r="AJ3" s="458" t="s">
        <v>81</v>
      </c>
      <c r="AK3" s="459"/>
      <c r="AL3" s="460"/>
      <c r="AM3" s="492" t="s">
        <v>82</v>
      </c>
      <c r="AN3" s="493"/>
      <c r="AO3" s="494"/>
      <c r="AP3" s="489" t="s">
        <v>83</v>
      </c>
      <c r="AQ3" s="490"/>
      <c r="AR3" s="491"/>
      <c r="AS3" s="483" t="s">
        <v>137</v>
      </c>
      <c r="AT3" s="484"/>
      <c r="AU3" s="485"/>
      <c r="AV3" s="472" t="s">
        <v>126</v>
      </c>
    </row>
    <row r="4" spans="1:48" s="1" customFormat="1" ht="21.75" customHeight="1">
      <c r="A4" s="357"/>
      <c r="B4" s="435"/>
      <c r="C4" s="436"/>
      <c r="D4" s="435"/>
      <c r="E4" s="436"/>
      <c r="F4" s="357"/>
      <c r="G4" s="428" t="s">
        <v>122</v>
      </c>
      <c r="H4" s="450"/>
      <c r="I4" s="451"/>
      <c r="J4" s="428" t="s">
        <v>140</v>
      </c>
      <c r="K4" s="450"/>
      <c r="L4" s="451"/>
      <c r="M4" s="428" t="s">
        <v>141</v>
      </c>
      <c r="N4" s="450"/>
      <c r="O4" s="451"/>
      <c r="P4" s="428" t="s">
        <v>142</v>
      </c>
      <c r="Q4" s="450"/>
      <c r="R4" s="451"/>
      <c r="S4" s="428" t="s">
        <v>143</v>
      </c>
      <c r="T4" s="450"/>
      <c r="U4" s="451"/>
      <c r="V4" s="447"/>
      <c r="W4" s="150"/>
      <c r="X4" s="482"/>
      <c r="Y4" s="464"/>
      <c r="Z4" s="465"/>
      <c r="AA4" s="464"/>
      <c r="AB4" s="465"/>
      <c r="AC4" s="487"/>
      <c r="AD4" s="470" t="s">
        <v>129</v>
      </c>
      <c r="AE4" s="474"/>
      <c r="AF4" s="475"/>
      <c r="AG4" s="470" t="s">
        <v>130</v>
      </c>
      <c r="AH4" s="474"/>
      <c r="AI4" s="475"/>
      <c r="AJ4" s="470" t="s">
        <v>131</v>
      </c>
      <c r="AK4" s="474"/>
      <c r="AL4" s="475"/>
      <c r="AM4" s="470" t="s">
        <v>132</v>
      </c>
      <c r="AN4" s="474"/>
      <c r="AO4" s="475"/>
      <c r="AP4" s="470" t="s">
        <v>133</v>
      </c>
      <c r="AQ4" s="474"/>
      <c r="AR4" s="475"/>
      <c r="AS4" s="470" t="s">
        <v>138</v>
      </c>
      <c r="AT4" s="474"/>
      <c r="AU4" s="475"/>
      <c r="AV4" s="473"/>
    </row>
    <row r="5" spans="1:48" s="1" customFormat="1" ht="21.75" customHeight="1">
      <c r="A5" s="440"/>
      <c r="B5" s="437"/>
      <c r="C5" s="438"/>
      <c r="D5" s="437"/>
      <c r="E5" s="438"/>
      <c r="F5" s="440"/>
      <c r="G5" s="428" t="s">
        <v>127</v>
      </c>
      <c r="H5" s="429"/>
      <c r="I5" s="40" t="s">
        <v>128</v>
      </c>
      <c r="J5" s="428" t="s">
        <v>127</v>
      </c>
      <c r="K5" s="429"/>
      <c r="L5" s="40" t="s">
        <v>128</v>
      </c>
      <c r="M5" s="428" t="s">
        <v>127</v>
      </c>
      <c r="N5" s="429"/>
      <c r="O5" s="40" t="s">
        <v>128</v>
      </c>
      <c r="P5" s="428" t="s">
        <v>127</v>
      </c>
      <c r="Q5" s="429"/>
      <c r="R5" s="40" t="s">
        <v>128</v>
      </c>
      <c r="S5" s="428" t="s">
        <v>127</v>
      </c>
      <c r="T5" s="429"/>
      <c r="U5" s="40" t="s">
        <v>128</v>
      </c>
      <c r="V5" s="100"/>
      <c r="W5" s="9"/>
      <c r="X5" s="482"/>
      <c r="Y5" s="466"/>
      <c r="Z5" s="467"/>
      <c r="AA5" s="466"/>
      <c r="AB5" s="467"/>
      <c r="AC5" s="488"/>
      <c r="AD5" s="470" t="s">
        <v>127</v>
      </c>
      <c r="AE5" s="471"/>
      <c r="AF5" s="146" t="s">
        <v>128</v>
      </c>
      <c r="AG5" s="470" t="s">
        <v>127</v>
      </c>
      <c r="AH5" s="471"/>
      <c r="AI5" s="146" t="s">
        <v>128</v>
      </c>
      <c r="AJ5" s="470" t="s">
        <v>127</v>
      </c>
      <c r="AK5" s="471"/>
      <c r="AL5" s="146" t="s">
        <v>128</v>
      </c>
      <c r="AM5" s="470" t="s">
        <v>127</v>
      </c>
      <c r="AN5" s="471"/>
      <c r="AO5" s="146" t="s">
        <v>128</v>
      </c>
      <c r="AP5" s="470" t="s">
        <v>127</v>
      </c>
      <c r="AQ5" s="471"/>
      <c r="AR5" s="146" t="s">
        <v>128</v>
      </c>
      <c r="AS5" s="470" t="s">
        <v>127</v>
      </c>
      <c r="AT5" s="471"/>
      <c r="AU5" s="146" t="s">
        <v>128</v>
      </c>
      <c r="AV5" s="147"/>
    </row>
    <row r="6" spans="1:48" ht="31.5" customHeight="1">
      <c r="A6" s="439" t="s">
        <v>1</v>
      </c>
      <c r="B6" s="39" t="s">
        <v>50</v>
      </c>
      <c r="C6" s="145"/>
      <c r="D6" s="431"/>
      <c r="E6" s="376"/>
      <c r="F6" s="1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"/>
      <c r="X6" s="461" t="s">
        <v>1</v>
      </c>
      <c r="Y6" s="149" t="s">
        <v>135</v>
      </c>
      <c r="Z6" s="145"/>
      <c r="AA6" s="431"/>
      <c r="AB6" s="376"/>
      <c r="AC6" s="1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1.5" customHeight="1">
      <c r="A7" s="440"/>
      <c r="B7" s="39" t="s">
        <v>51</v>
      </c>
      <c r="C7" s="145"/>
      <c r="D7" s="431"/>
      <c r="E7" s="376"/>
      <c r="F7" s="1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4"/>
      <c r="X7" s="461"/>
      <c r="Y7" s="149" t="s">
        <v>136</v>
      </c>
      <c r="Z7" s="145"/>
      <c r="AA7" s="431"/>
      <c r="AB7" s="376"/>
      <c r="AC7" s="18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31.5" customHeight="1">
      <c r="A8" s="439" t="s">
        <v>2</v>
      </c>
      <c r="B8" s="39" t="s">
        <v>50</v>
      </c>
      <c r="C8" s="145"/>
      <c r="D8" s="431"/>
      <c r="E8" s="376"/>
      <c r="F8" s="1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/>
      <c r="X8" s="461" t="s">
        <v>2</v>
      </c>
      <c r="Y8" s="149" t="s">
        <v>135</v>
      </c>
      <c r="Z8" s="145"/>
      <c r="AA8" s="431"/>
      <c r="AB8" s="376"/>
      <c r="AC8" s="18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31.5" customHeight="1">
      <c r="A9" s="440"/>
      <c r="B9" s="39" t="s">
        <v>51</v>
      </c>
      <c r="C9" s="145"/>
      <c r="D9" s="431"/>
      <c r="E9" s="376"/>
      <c r="F9" s="1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"/>
      <c r="X9" s="461"/>
      <c r="Y9" s="149" t="s">
        <v>136</v>
      </c>
      <c r="Z9" s="145"/>
      <c r="AA9" s="431"/>
      <c r="AB9" s="376"/>
      <c r="AC9" s="18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31.5" customHeight="1">
      <c r="A10" s="439" t="s">
        <v>3</v>
      </c>
      <c r="B10" s="39" t="s">
        <v>50</v>
      </c>
      <c r="C10" s="145"/>
      <c r="D10" s="431"/>
      <c r="E10" s="376"/>
      <c r="F10" s="1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4"/>
      <c r="X10" s="461" t="s">
        <v>3</v>
      </c>
      <c r="Y10" s="149" t="s">
        <v>135</v>
      </c>
      <c r="Z10" s="145"/>
      <c r="AA10" s="431"/>
      <c r="AB10" s="376"/>
      <c r="AC10" s="18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31.5" customHeight="1">
      <c r="A11" s="440"/>
      <c r="B11" s="39" t="s">
        <v>51</v>
      </c>
      <c r="C11" s="145"/>
      <c r="D11" s="431"/>
      <c r="E11" s="376"/>
      <c r="F11" s="1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4"/>
      <c r="X11" s="461"/>
      <c r="Y11" s="149" t="s">
        <v>51</v>
      </c>
      <c r="Z11" s="145"/>
      <c r="AA11" s="431"/>
      <c r="AB11" s="376"/>
      <c r="AC11" s="18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31.5" customHeight="1">
      <c r="A12" s="439" t="s">
        <v>4</v>
      </c>
      <c r="B12" s="39" t="s">
        <v>50</v>
      </c>
      <c r="C12" s="145"/>
      <c r="D12" s="431"/>
      <c r="E12" s="376"/>
      <c r="F12" s="1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4"/>
      <c r="X12" s="461" t="s">
        <v>4</v>
      </c>
      <c r="Y12" s="149" t="s">
        <v>50</v>
      </c>
      <c r="Z12" s="145"/>
      <c r="AA12" s="431"/>
      <c r="AB12" s="376"/>
      <c r="AC12" s="18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31.5" customHeight="1">
      <c r="A13" s="440"/>
      <c r="B13" s="39" t="s">
        <v>51</v>
      </c>
      <c r="C13" s="145"/>
      <c r="D13" s="431"/>
      <c r="E13" s="376"/>
      <c r="F13" s="1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4"/>
      <c r="X13" s="461"/>
      <c r="Y13" s="149" t="s">
        <v>51</v>
      </c>
      <c r="Z13" s="145"/>
      <c r="AA13" s="431"/>
      <c r="AB13" s="376"/>
      <c r="AC13" s="18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31.5" customHeight="1">
      <c r="A14" s="439" t="s">
        <v>42</v>
      </c>
      <c r="B14" s="39" t="s">
        <v>50</v>
      </c>
      <c r="C14" s="145"/>
      <c r="D14" s="431"/>
      <c r="E14" s="376"/>
      <c r="F14" s="1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4"/>
      <c r="X14" s="461" t="s">
        <v>42</v>
      </c>
      <c r="Y14" s="149" t="s">
        <v>50</v>
      </c>
      <c r="Z14" s="145"/>
      <c r="AA14" s="431"/>
      <c r="AB14" s="376"/>
      <c r="AC14" s="18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31.5" customHeight="1">
      <c r="A15" s="440"/>
      <c r="B15" s="39" t="s">
        <v>51</v>
      </c>
      <c r="C15" s="145"/>
      <c r="D15" s="431"/>
      <c r="E15" s="376"/>
      <c r="F15" s="1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4"/>
      <c r="X15" s="461"/>
      <c r="Y15" s="149" t="s">
        <v>51</v>
      </c>
      <c r="Z15" s="145"/>
      <c r="AA15" s="431"/>
      <c r="AB15" s="376"/>
      <c r="AC15" s="1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31.5" customHeight="1">
      <c r="A16" s="439" t="s">
        <v>43</v>
      </c>
      <c r="B16" s="39" t="s">
        <v>50</v>
      </c>
      <c r="C16" s="145"/>
      <c r="D16" s="431"/>
      <c r="E16" s="376"/>
      <c r="F16" s="1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4"/>
      <c r="X16" s="461" t="s">
        <v>43</v>
      </c>
      <c r="Y16" s="149" t="s">
        <v>50</v>
      </c>
      <c r="Z16" s="145"/>
      <c r="AA16" s="431"/>
      <c r="AB16" s="376"/>
      <c r="AC16" s="18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31.5" customHeight="1">
      <c r="A17" s="440"/>
      <c r="B17" s="39" t="s">
        <v>51</v>
      </c>
      <c r="C17" s="145"/>
      <c r="D17" s="431"/>
      <c r="E17" s="376"/>
      <c r="F17" s="1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4"/>
      <c r="X17" s="461"/>
      <c r="Y17" s="149" t="s">
        <v>51</v>
      </c>
      <c r="Z17" s="145"/>
      <c r="AA17" s="431"/>
      <c r="AB17" s="376"/>
      <c r="AC17" s="18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31.5" customHeight="1">
      <c r="A18" s="439" t="s">
        <v>44</v>
      </c>
      <c r="B18" s="39" t="s">
        <v>50</v>
      </c>
      <c r="C18" s="145"/>
      <c r="D18" s="431"/>
      <c r="E18" s="376"/>
      <c r="F18" s="1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4"/>
      <c r="X18" s="461" t="s">
        <v>44</v>
      </c>
      <c r="Y18" s="149" t="s">
        <v>50</v>
      </c>
      <c r="Z18" s="145"/>
      <c r="AA18" s="431"/>
      <c r="AB18" s="376"/>
      <c r="AC18" s="18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31.5" customHeight="1">
      <c r="A19" s="440"/>
      <c r="B19" s="39" t="s">
        <v>51</v>
      </c>
      <c r="C19" s="145"/>
      <c r="D19" s="431"/>
      <c r="E19" s="376"/>
      <c r="F19" s="1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4"/>
      <c r="X19" s="461"/>
      <c r="Y19" s="149" t="s">
        <v>51</v>
      </c>
      <c r="Z19" s="145"/>
      <c r="AA19" s="431"/>
      <c r="AB19" s="376"/>
      <c r="AC19" s="18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31.5" customHeight="1">
      <c r="A20" s="439" t="s">
        <v>45</v>
      </c>
      <c r="B20" s="39" t="s">
        <v>50</v>
      </c>
      <c r="C20" s="145"/>
      <c r="D20" s="431"/>
      <c r="E20" s="376"/>
      <c r="F20" s="1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4"/>
      <c r="X20" s="461" t="s">
        <v>45</v>
      </c>
      <c r="Y20" s="149" t="s">
        <v>50</v>
      </c>
      <c r="Z20" s="145"/>
      <c r="AA20" s="431"/>
      <c r="AB20" s="376"/>
      <c r="AC20" s="18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31.5" customHeight="1">
      <c r="A21" s="440"/>
      <c r="B21" s="39" t="s">
        <v>51</v>
      </c>
      <c r="C21" s="145"/>
      <c r="D21" s="431"/>
      <c r="E21" s="376"/>
      <c r="F21" s="1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4"/>
      <c r="X21" s="461"/>
      <c r="Y21" s="149" t="s">
        <v>51</v>
      </c>
      <c r="Z21" s="145"/>
      <c r="AA21" s="431"/>
      <c r="AB21" s="376"/>
      <c r="AC21" s="18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31.5" customHeight="1">
      <c r="A22" s="439" t="s">
        <v>46</v>
      </c>
      <c r="B22" s="39" t="s">
        <v>50</v>
      </c>
      <c r="C22" s="145"/>
      <c r="D22" s="431"/>
      <c r="E22" s="376"/>
      <c r="F22" s="1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"/>
      <c r="X22" s="461" t="s">
        <v>46</v>
      </c>
      <c r="Y22" s="149" t="s">
        <v>50</v>
      </c>
      <c r="Z22" s="145"/>
      <c r="AA22" s="431"/>
      <c r="AB22" s="376"/>
      <c r="AC22" s="18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31.5" customHeight="1">
      <c r="A23" s="440"/>
      <c r="B23" s="39" t="s">
        <v>51</v>
      </c>
      <c r="C23" s="145"/>
      <c r="D23" s="431"/>
      <c r="E23" s="376"/>
      <c r="F23" s="1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4"/>
      <c r="X23" s="461"/>
      <c r="Y23" s="149" t="s">
        <v>51</v>
      </c>
      <c r="Z23" s="145"/>
      <c r="AA23" s="431"/>
      <c r="AB23" s="376"/>
      <c r="AC23" s="18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23:48" ht="31.5" customHeight="1">
      <c r="W24" s="4"/>
      <c r="X24" s="461" t="s">
        <v>95</v>
      </c>
      <c r="Y24" s="149" t="s">
        <v>50</v>
      </c>
      <c r="Z24" s="145"/>
      <c r="AA24" s="431"/>
      <c r="AB24" s="37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24:48" ht="31.5" customHeight="1">
      <c r="X25" s="461"/>
      <c r="Y25" s="149" t="s">
        <v>51</v>
      </c>
      <c r="Z25" s="145"/>
      <c r="AA25" s="431"/>
      <c r="AB25" s="37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</sheetData>
  <sheetProtection/>
  <mergeCells count="107">
    <mergeCell ref="AG5:AH5"/>
    <mergeCell ref="AJ5:AK5"/>
    <mergeCell ref="AA22:AB22"/>
    <mergeCell ref="AA23:AB23"/>
    <mergeCell ref="AS3:AU3"/>
    <mergeCell ref="AS4:AU4"/>
    <mergeCell ref="AI2:AR2"/>
    <mergeCell ref="AC3:AC5"/>
    <mergeCell ref="AP3:AR3"/>
    <mergeCell ref="AS5:AT5"/>
    <mergeCell ref="AP5:AQ5"/>
    <mergeCell ref="AM3:AO3"/>
    <mergeCell ref="X18:X19"/>
    <mergeCell ref="AA18:AB18"/>
    <mergeCell ref="AA19:AB19"/>
    <mergeCell ref="X24:X25"/>
    <mergeCell ref="AA24:AB24"/>
    <mergeCell ref="AA25:AB25"/>
    <mergeCell ref="X20:X21"/>
    <mergeCell ref="AA20:AB20"/>
    <mergeCell ref="AA21:AB21"/>
    <mergeCell ref="X22:X23"/>
    <mergeCell ref="X14:X15"/>
    <mergeCell ref="AA14:AB14"/>
    <mergeCell ref="AA15:AB15"/>
    <mergeCell ref="AA10:AB10"/>
    <mergeCell ref="X16:X17"/>
    <mergeCell ref="AA16:AB16"/>
    <mergeCell ref="AA17:AB17"/>
    <mergeCell ref="AA6:AB6"/>
    <mergeCell ref="AA7:AB7"/>
    <mergeCell ref="X3:X5"/>
    <mergeCell ref="Y3:Z5"/>
    <mergeCell ref="AA11:AB11"/>
    <mergeCell ref="X12:X13"/>
    <mergeCell ref="AA12:AB12"/>
    <mergeCell ref="AA13:AB13"/>
    <mergeCell ref="X10:X11"/>
    <mergeCell ref="AM5:AN5"/>
    <mergeCell ref="D18:E18"/>
    <mergeCell ref="AV3:AV4"/>
    <mergeCell ref="AD4:AF4"/>
    <mergeCell ref="AG4:AI4"/>
    <mergeCell ref="AJ4:AL4"/>
    <mergeCell ref="AM4:AO4"/>
    <mergeCell ref="AP4:AR4"/>
    <mergeCell ref="AD3:AF3"/>
    <mergeCell ref="AG3:AI3"/>
    <mergeCell ref="AJ3:AL3"/>
    <mergeCell ref="Y1:AA1"/>
    <mergeCell ref="X8:X9"/>
    <mergeCell ref="AA8:AB8"/>
    <mergeCell ref="AA9:AB9"/>
    <mergeCell ref="AA3:AB5"/>
    <mergeCell ref="X2:Y2"/>
    <mergeCell ref="Z2:AA2"/>
    <mergeCell ref="AD5:AE5"/>
    <mergeCell ref="X6:X7"/>
    <mergeCell ref="D14:E14"/>
    <mergeCell ref="D16:E16"/>
    <mergeCell ref="V3:V4"/>
    <mergeCell ref="S3:U3"/>
    <mergeCell ref="G4:I4"/>
    <mergeCell ref="J4:L4"/>
    <mergeCell ref="M4:O4"/>
    <mergeCell ref="P4:R4"/>
    <mergeCell ref="S4:U4"/>
    <mergeCell ref="M3:O3"/>
    <mergeCell ref="A3:A5"/>
    <mergeCell ref="A6:A7"/>
    <mergeCell ref="A8:A9"/>
    <mergeCell ref="A14:A15"/>
    <mergeCell ref="A16:A17"/>
    <mergeCell ref="G3:I3"/>
    <mergeCell ref="D10:E10"/>
    <mergeCell ref="D6:E6"/>
    <mergeCell ref="D8:E8"/>
    <mergeCell ref="F3:F5"/>
    <mergeCell ref="A18:A19"/>
    <mergeCell ref="A10:A11"/>
    <mergeCell ref="A20:A21"/>
    <mergeCell ref="A22:A23"/>
    <mergeCell ref="A12:A13"/>
    <mergeCell ref="D13:E13"/>
    <mergeCell ref="D15:E15"/>
    <mergeCell ref="D17:E17"/>
    <mergeCell ref="D19:E19"/>
    <mergeCell ref="D21:E21"/>
    <mergeCell ref="B1:D1"/>
    <mergeCell ref="L2:U2"/>
    <mergeCell ref="D3:E5"/>
    <mergeCell ref="B3:C5"/>
    <mergeCell ref="G5:H5"/>
    <mergeCell ref="S5:T5"/>
    <mergeCell ref="P5:Q5"/>
    <mergeCell ref="J3:L3"/>
    <mergeCell ref="P3:R3"/>
    <mergeCell ref="M5:N5"/>
    <mergeCell ref="J5:K5"/>
    <mergeCell ref="B2:C2"/>
    <mergeCell ref="D23:E23"/>
    <mergeCell ref="D20:E20"/>
    <mergeCell ref="D22:E22"/>
    <mergeCell ref="D11:E11"/>
    <mergeCell ref="D7:E7"/>
    <mergeCell ref="D9:E9"/>
    <mergeCell ref="D12:E12"/>
  </mergeCells>
  <printOptions/>
  <pageMargins left="0.7086614173228347" right="0.4724409448818898" top="0.9448818897637796" bottom="0.35433070866141736" header="0.31496062992125984" footer="0.31496062992125984"/>
  <pageSetup orientation="landscape" paperSize="9" scale="62" r:id="rId3"/>
  <headerFooter>
    <oddHeader>&amp;C&amp;16山梨県Ｕ－11リーグ前期日程表
2014&amp;R（様式３）</oddHeader>
    <oddFooter>&amp;C山梨県サッカー協会４種委員会
</oddFooter>
  </headerFooter>
  <colBreaks count="1" manualBreakCount="1">
    <brk id="22" max="24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25"/>
  <sheetViews>
    <sheetView view="pageLayout" zoomScale="75" zoomScaleSheetLayoutView="100" zoomScalePageLayoutView="75" workbookViewId="0" topLeftCell="A1">
      <selection activeCell="H5" sqref="H5"/>
    </sheetView>
  </sheetViews>
  <sheetFormatPr defaultColWidth="9.140625" defaultRowHeight="15"/>
  <cols>
    <col min="1" max="2" width="17.421875" style="0" customWidth="1"/>
    <col min="3" max="3" width="13.00390625" style="0" customWidth="1"/>
    <col min="4" max="4" width="15.00390625" style="0" customWidth="1"/>
    <col min="5" max="5" width="8.140625" style="0" customWidth="1"/>
    <col min="6" max="6" width="15.00390625" style="0" customWidth="1"/>
    <col min="7" max="8" width="17.421875" style="0" customWidth="1"/>
  </cols>
  <sheetData>
    <row r="1" spans="1:13" ht="33" customHeight="1">
      <c r="A1" s="498" t="s">
        <v>472</v>
      </c>
      <c r="B1" s="498"/>
      <c r="C1" s="498"/>
      <c r="D1" s="498"/>
      <c r="E1" s="498"/>
      <c r="F1" s="498"/>
      <c r="G1" s="267"/>
      <c r="H1" s="267"/>
      <c r="I1" s="267"/>
      <c r="J1" s="268"/>
      <c r="K1" s="268"/>
      <c r="L1" s="268"/>
      <c r="M1" s="268"/>
    </row>
    <row r="2" spans="1:13" ht="8.25" customHeight="1">
      <c r="A2" s="207"/>
      <c r="B2" s="207"/>
      <c r="C2" s="207"/>
      <c r="D2" s="207"/>
      <c r="E2" s="207"/>
      <c r="F2" s="207"/>
      <c r="G2" s="267"/>
      <c r="H2" s="267"/>
      <c r="I2" s="267"/>
      <c r="J2" s="268"/>
      <c r="K2" s="268"/>
      <c r="L2" s="268"/>
      <c r="M2" s="268"/>
    </row>
    <row r="3" spans="1:13" ht="33" customHeight="1">
      <c r="A3" s="152" t="s">
        <v>21</v>
      </c>
      <c r="B3" s="340"/>
      <c r="C3" s="207"/>
      <c r="G3" s="268"/>
      <c r="H3" s="268"/>
      <c r="I3" s="268"/>
      <c r="J3" s="268"/>
      <c r="K3" s="268"/>
      <c r="L3" s="268"/>
      <c r="M3" s="268"/>
    </row>
    <row r="4" spans="7:13" ht="18.75" customHeight="1">
      <c r="G4" s="268"/>
      <c r="H4" s="268"/>
      <c r="I4" s="268"/>
      <c r="J4" s="268"/>
      <c r="K4" s="268"/>
      <c r="L4" s="268"/>
      <c r="M4" s="268"/>
    </row>
    <row r="5" spans="1:13" s="208" customFormat="1" ht="33" customHeight="1">
      <c r="A5" s="210" t="s">
        <v>220</v>
      </c>
      <c r="B5" s="212" t="s">
        <v>228</v>
      </c>
      <c r="C5" s="210" t="s">
        <v>221</v>
      </c>
      <c r="D5" s="495"/>
      <c r="E5" s="496"/>
      <c r="F5" s="497"/>
      <c r="G5" s="269"/>
      <c r="H5" s="268"/>
      <c r="I5" s="269"/>
      <c r="J5" s="269"/>
      <c r="K5" s="269"/>
      <c r="L5" s="269"/>
      <c r="M5" s="269"/>
    </row>
    <row r="6" spans="1:13" s="208" customFormat="1" ht="33" customHeight="1">
      <c r="A6" s="210" t="s">
        <v>222</v>
      </c>
      <c r="B6" s="501"/>
      <c r="C6" s="501"/>
      <c r="D6" s="210" t="s">
        <v>224</v>
      </c>
      <c r="E6" s="211"/>
      <c r="F6" s="212" t="s">
        <v>225</v>
      </c>
      <c r="G6" s="269"/>
      <c r="H6" s="269"/>
      <c r="I6" s="269"/>
      <c r="J6" s="269"/>
      <c r="K6" s="269"/>
      <c r="L6" s="269"/>
      <c r="M6" s="269"/>
    </row>
    <row r="7" spans="1:13" s="208" customFormat="1" ht="33" customHeight="1">
      <c r="A7" s="210" t="s">
        <v>223</v>
      </c>
      <c r="B7" s="501"/>
      <c r="C7" s="501"/>
      <c r="D7" s="501"/>
      <c r="E7" s="501"/>
      <c r="F7" s="501"/>
      <c r="G7" s="269"/>
      <c r="H7" s="269"/>
      <c r="I7" s="269"/>
      <c r="J7" s="269"/>
      <c r="K7" s="269"/>
      <c r="L7" s="269"/>
      <c r="M7" s="269"/>
    </row>
    <row r="8" spans="1:13" s="208" customFormat="1" ht="33" customHeight="1">
      <c r="A8" s="210" t="s">
        <v>227</v>
      </c>
      <c r="B8" s="501"/>
      <c r="C8" s="501"/>
      <c r="D8" s="210" t="s">
        <v>226</v>
      </c>
      <c r="E8" s="495"/>
      <c r="F8" s="497"/>
      <c r="G8" s="269"/>
      <c r="H8" s="269"/>
      <c r="I8" s="269"/>
      <c r="J8" s="269"/>
      <c r="K8" s="269"/>
      <c r="L8" s="269"/>
      <c r="M8" s="269"/>
    </row>
    <row r="9" spans="1:13" s="208" customFormat="1" ht="17.25" customHeight="1">
      <c r="A9" s="216"/>
      <c r="G9" s="269"/>
      <c r="H9" s="269"/>
      <c r="I9" s="269"/>
      <c r="J9" s="269"/>
      <c r="K9" s="269"/>
      <c r="L9" s="269"/>
      <c r="M9" s="269"/>
    </row>
    <row r="10" spans="1:13" s="208" customFormat="1" ht="27" customHeight="1">
      <c r="A10" s="502" t="s">
        <v>243</v>
      </c>
      <c r="B10" s="231" t="s">
        <v>229</v>
      </c>
      <c r="C10" s="499" t="s">
        <v>230</v>
      </c>
      <c r="D10" s="221" t="s">
        <v>231</v>
      </c>
      <c r="E10" s="214" t="s">
        <v>245</v>
      </c>
      <c r="F10" s="210" t="s">
        <v>357</v>
      </c>
      <c r="G10" s="269"/>
      <c r="H10" s="269"/>
      <c r="I10" s="269"/>
      <c r="J10" s="269"/>
      <c r="K10" s="269"/>
      <c r="L10" s="269"/>
      <c r="M10" s="269"/>
    </row>
    <row r="11" spans="1:13" s="208" customFormat="1" ht="27" customHeight="1">
      <c r="A11" s="503"/>
      <c r="B11" s="342"/>
      <c r="C11" s="500"/>
      <c r="D11" s="341"/>
      <c r="E11" s="505" t="s">
        <v>233</v>
      </c>
      <c r="F11" s="507"/>
      <c r="G11" s="269"/>
      <c r="H11" s="269"/>
      <c r="I11" s="269"/>
      <c r="J11" s="269"/>
      <c r="K11" s="269"/>
      <c r="L11" s="269"/>
      <c r="M11" s="269"/>
    </row>
    <row r="12" spans="1:13" s="208" customFormat="1" ht="27" customHeight="1">
      <c r="A12" s="504"/>
      <c r="B12" s="217" t="s">
        <v>244</v>
      </c>
      <c r="C12" s="495"/>
      <c r="D12" s="497"/>
      <c r="E12" s="506"/>
      <c r="F12" s="508"/>
      <c r="G12" s="269"/>
      <c r="H12" s="269"/>
      <c r="I12" s="269"/>
      <c r="J12" s="269"/>
      <c r="K12" s="269"/>
      <c r="L12" s="269"/>
      <c r="M12" s="269"/>
    </row>
    <row r="13" spans="1:13" s="208" customFormat="1" ht="21" customHeight="1">
      <c r="A13" s="210" t="s">
        <v>238</v>
      </c>
      <c r="B13" s="210" t="s">
        <v>237</v>
      </c>
      <c r="C13" s="495" t="s">
        <v>232</v>
      </c>
      <c r="D13" s="496"/>
      <c r="E13" s="496"/>
      <c r="F13" s="497"/>
      <c r="G13" s="269"/>
      <c r="H13" s="269"/>
      <c r="I13" s="269"/>
      <c r="J13" s="269"/>
      <c r="K13" s="269"/>
      <c r="L13" s="269"/>
      <c r="M13" s="269"/>
    </row>
    <row r="14" spans="1:13" s="208" customFormat="1" ht="65.25" customHeight="1">
      <c r="A14" s="220" t="s">
        <v>18</v>
      </c>
      <c r="B14" s="218"/>
      <c r="C14" s="223" t="s">
        <v>234</v>
      </c>
      <c r="D14" s="509"/>
      <c r="E14" s="510"/>
      <c r="F14" s="511"/>
      <c r="G14" s="269"/>
      <c r="H14" s="269"/>
      <c r="I14" s="269"/>
      <c r="J14" s="269"/>
      <c r="K14" s="269"/>
      <c r="L14" s="269"/>
      <c r="M14" s="269"/>
    </row>
    <row r="15" spans="1:13" s="208" customFormat="1" ht="65.25" customHeight="1">
      <c r="A15" s="220" t="s">
        <v>9</v>
      </c>
      <c r="B15" s="219"/>
      <c r="C15" s="222" t="s">
        <v>235</v>
      </c>
      <c r="D15" s="509"/>
      <c r="E15" s="510"/>
      <c r="F15" s="511"/>
      <c r="G15" s="269"/>
      <c r="H15" s="269"/>
      <c r="I15" s="269"/>
      <c r="J15" s="269"/>
      <c r="K15" s="269"/>
      <c r="L15" s="269"/>
      <c r="M15" s="269"/>
    </row>
    <row r="16" spans="1:13" s="208" customFormat="1" ht="65.25" customHeight="1">
      <c r="A16" s="220" t="s">
        <v>19</v>
      </c>
      <c r="B16" s="219"/>
      <c r="C16" s="222" t="s">
        <v>236</v>
      </c>
      <c r="D16" s="512"/>
      <c r="E16" s="510"/>
      <c r="F16" s="511"/>
      <c r="G16" s="269"/>
      <c r="H16" s="269"/>
      <c r="I16" s="269"/>
      <c r="J16" s="269"/>
      <c r="K16" s="269"/>
      <c r="L16" s="269"/>
      <c r="M16" s="269"/>
    </row>
    <row r="17" spans="1:13" s="208" customFormat="1" ht="65.25" customHeight="1">
      <c r="A17" s="220" t="s">
        <v>11</v>
      </c>
      <c r="B17" s="219"/>
      <c r="C17" s="222" t="s">
        <v>236</v>
      </c>
      <c r="D17" s="509"/>
      <c r="E17" s="510"/>
      <c r="F17" s="511"/>
      <c r="G17" s="269"/>
      <c r="H17" s="269"/>
      <c r="I17" s="269"/>
      <c r="J17" s="269"/>
      <c r="K17" s="269"/>
      <c r="L17" s="269"/>
      <c r="M17" s="269"/>
    </row>
    <row r="18" spans="1:13" s="208" customFormat="1" ht="47.25" customHeight="1">
      <c r="A18" s="220" t="s">
        <v>14</v>
      </c>
      <c r="B18" s="509"/>
      <c r="C18" s="510"/>
      <c r="D18" s="510"/>
      <c r="E18" s="510"/>
      <c r="F18" s="511"/>
      <c r="G18" s="269"/>
      <c r="H18" s="269"/>
      <c r="I18" s="269"/>
      <c r="J18" s="269"/>
      <c r="K18" s="269"/>
      <c r="L18" s="269"/>
      <c r="M18" s="269"/>
    </row>
    <row r="19" spans="1:13" s="208" customFormat="1" ht="9" customHeight="1">
      <c r="A19" s="216"/>
      <c r="G19" s="269"/>
      <c r="H19" s="269"/>
      <c r="I19" s="269"/>
      <c r="J19" s="269"/>
      <c r="K19" s="269"/>
      <c r="L19" s="269"/>
      <c r="M19" s="269"/>
    </row>
    <row r="20" spans="1:9" s="224" customFormat="1" ht="18" customHeight="1">
      <c r="A20" s="224" t="s">
        <v>10</v>
      </c>
      <c r="B20" s="513" t="s">
        <v>12</v>
      </c>
      <c r="C20" s="513"/>
      <c r="D20" s="513"/>
      <c r="E20" s="513"/>
      <c r="F20" s="513"/>
      <c r="G20" s="513"/>
      <c r="H20" s="513"/>
      <c r="I20" s="513"/>
    </row>
    <row r="21" spans="1:9" s="224" customFormat="1" ht="18" customHeight="1">
      <c r="A21" s="224" t="s">
        <v>18</v>
      </c>
      <c r="B21" s="513" t="s">
        <v>17</v>
      </c>
      <c r="C21" s="513"/>
      <c r="D21" s="513"/>
      <c r="E21" s="513"/>
      <c r="F21" s="513"/>
      <c r="G21" s="513"/>
      <c r="H21" s="513"/>
      <c r="I21" s="513"/>
    </row>
    <row r="22" spans="1:9" s="224" customFormat="1" ht="18" customHeight="1">
      <c r="A22" s="224" t="s">
        <v>9</v>
      </c>
      <c r="B22" s="513" t="s">
        <v>13</v>
      </c>
      <c r="C22" s="513"/>
      <c r="D22" s="513"/>
      <c r="E22" s="513"/>
      <c r="F22" s="513"/>
      <c r="G22" s="513"/>
      <c r="H22" s="513"/>
      <c r="I22" s="513"/>
    </row>
    <row r="23" spans="1:9" s="224" customFormat="1" ht="18" customHeight="1">
      <c r="A23" s="224" t="s">
        <v>19</v>
      </c>
      <c r="B23" s="513" t="s">
        <v>16</v>
      </c>
      <c r="C23" s="513"/>
      <c r="D23" s="513"/>
      <c r="E23" s="513"/>
      <c r="F23" s="513"/>
      <c r="G23" s="513"/>
      <c r="H23" s="513"/>
      <c r="I23" s="513"/>
    </row>
    <row r="24" spans="1:9" s="224" customFormat="1" ht="18" customHeight="1">
      <c r="A24" s="224" t="s">
        <v>11</v>
      </c>
      <c r="B24" s="513" t="s">
        <v>20</v>
      </c>
      <c r="C24" s="513"/>
      <c r="D24" s="513"/>
      <c r="E24" s="513"/>
      <c r="F24" s="513"/>
      <c r="G24" s="513"/>
      <c r="H24" s="513"/>
      <c r="I24" s="513"/>
    </row>
    <row r="25" spans="1:9" s="224" customFormat="1" ht="18" customHeight="1">
      <c r="A25" s="224" t="s">
        <v>14</v>
      </c>
      <c r="B25" s="513" t="s">
        <v>15</v>
      </c>
      <c r="C25" s="513"/>
      <c r="D25" s="513"/>
      <c r="E25" s="513"/>
      <c r="F25" s="513"/>
      <c r="G25" s="513"/>
      <c r="H25" s="513"/>
      <c r="I25" s="513"/>
    </row>
  </sheetData>
  <sheetProtection/>
  <mergeCells count="23">
    <mergeCell ref="B20:I20"/>
    <mergeCell ref="B21:I21"/>
    <mergeCell ref="B22:I22"/>
    <mergeCell ref="B23:I23"/>
    <mergeCell ref="B24:I24"/>
    <mergeCell ref="B25:I25"/>
    <mergeCell ref="E8:F8"/>
    <mergeCell ref="B18:F18"/>
    <mergeCell ref="D14:F14"/>
    <mergeCell ref="D15:F15"/>
    <mergeCell ref="D16:F16"/>
    <mergeCell ref="D17:F17"/>
    <mergeCell ref="C13:F13"/>
    <mergeCell ref="D5:F5"/>
    <mergeCell ref="A1:F1"/>
    <mergeCell ref="C10:C11"/>
    <mergeCell ref="B6:C6"/>
    <mergeCell ref="A10:A12"/>
    <mergeCell ref="C12:D12"/>
    <mergeCell ref="E11:E12"/>
    <mergeCell ref="F11:F12"/>
    <mergeCell ref="B8:C8"/>
    <mergeCell ref="B7:F7"/>
  </mergeCells>
  <dataValidations count="5">
    <dataValidation type="list" allowBlank="1" showInputMessage="1" showErrorMessage="1" sqref="E6 B14:B17">
      <formula1>"あり,無し"</formula1>
    </dataValidation>
    <dataValidation type="list" allowBlank="1" showInputMessage="1" showErrorMessage="1" sqref="F11">
      <formula1>"可能,不可"</formula1>
    </dataValidation>
    <dataValidation type="list" allowBlank="1" showInputMessage="1" showErrorMessage="1" sqref="C12:D12">
      <formula1>"土　,天然芝　,人工芝"</formula1>
    </dataValidation>
    <dataValidation type="list" allowBlank="1" showInputMessage="1" showErrorMessage="1" sqref="F10">
      <formula1>"１面　,２面　,３面　"</formula1>
    </dataValidation>
    <dataValidation type="list" allowBlank="1" showInputMessage="1" showErrorMessage="1" sqref="B3">
      <formula1>"Ｇ－ウエスト,Ｇ－セントラル,Ｇ－イースト,Ｐ－ウエスト,Ｐ－セントラル+セントラル,Ｐ－イースト+Ｓ－ノース,Ｓ－ウエスト,Ｓ－イースト,Ｓ－サウス"</formula1>
    </dataValidation>
  </dataValidations>
  <printOptions/>
  <pageMargins left="0.9055118110236221" right="0.7086614173228347" top="0.9448818897637796" bottom="0.7480314960629921" header="0.31496062992125984" footer="0.31496062992125984"/>
  <pageSetup horizontalDpi="300" verticalDpi="300" orientation="portrait" paperSize="9" r:id="rId1"/>
  <headerFooter>
    <oddHeader>&amp;R（様式4）</oddHeader>
    <oddFooter>&amp;C山梨県サッカー協会４種委員会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8"/>
  <sheetViews>
    <sheetView view="pageLayout" zoomScaleSheetLayoutView="100" workbookViewId="0" topLeftCell="A1">
      <selection activeCell="E62" sqref="E62:E69"/>
    </sheetView>
  </sheetViews>
  <sheetFormatPr defaultColWidth="9.140625" defaultRowHeight="15"/>
  <cols>
    <col min="1" max="1" width="14.421875" style="0" customWidth="1"/>
    <col min="2" max="2" width="5.8515625" style="0" customWidth="1"/>
    <col min="3" max="3" width="14.421875" style="0" customWidth="1"/>
    <col min="4" max="4" width="4.7109375" style="3" customWidth="1"/>
    <col min="5" max="5" width="14.421875" style="0" customWidth="1"/>
    <col min="6" max="6" width="10.421875" style="0" customWidth="1"/>
    <col min="7" max="7" width="17.00390625" style="0" customWidth="1"/>
    <col min="8" max="8" width="7.140625" style="0" customWidth="1"/>
  </cols>
  <sheetData>
    <row r="1" spans="1:10" ht="33" customHeight="1">
      <c r="A1" s="498" t="s">
        <v>473</v>
      </c>
      <c r="B1" s="498"/>
      <c r="C1" s="498"/>
      <c r="D1" s="498"/>
      <c r="E1" s="498"/>
      <c r="F1" s="498"/>
      <c r="G1" s="498"/>
      <c r="H1" s="498"/>
      <c r="I1" s="226"/>
      <c r="J1" s="226"/>
    </row>
    <row r="3" spans="1:5" ht="33" customHeight="1">
      <c r="A3" s="152" t="s">
        <v>21</v>
      </c>
      <c r="B3" s="532"/>
      <c r="C3" s="533"/>
      <c r="E3" s="207"/>
    </row>
    <row r="4" ht="18.75" customHeight="1"/>
    <row r="5" spans="1:8" s="208" customFormat="1" ht="33" customHeight="1">
      <c r="A5" s="210" t="s">
        <v>220</v>
      </c>
      <c r="B5" s="213"/>
      <c r="C5" s="225"/>
      <c r="D5" s="215" t="s">
        <v>240</v>
      </c>
      <c r="E5" s="210" t="s">
        <v>221</v>
      </c>
      <c r="F5" s="495"/>
      <c r="G5" s="496"/>
      <c r="H5" s="497"/>
    </row>
    <row r="6" spans="1:8" s="208" customFormat="1" ht="33" customHeight="1">
      <c r="A6" s="210" t="s">
        <v>222</v>
      </c>
      <c r="B6" s="495"/>
      <c r="C6" s="496"/>
      <c r="D6" s="496"/>
      <c r="E6" s="497"/>
      <c r="F6" s="16" t="s">
        <v>241</v>
      </c>
      <c r="G6" s="153"/>
      <c r="H6" s="229" t="s">
        <v>242</v>
      </c>
    </row>
    <row r="7" spans="1:8" s="209" customFormat="1" ht="33" customHeight="1">
      <c r="A7" s="16" t="s">
        <v>239</v>
      </c>
      <c r="B7" s="431"/>
      <c r="C7" s="534"/>
      <c r="D7" s="534"/>
      <c r="E7" s="535"/>
      <c r="F7" s="15" t="s">
        <v>279</v>
      </c>
      <c r="G7" s="537"/>
      <c r="H7" s="538"/>
    </row>
    <row r="8" spans="1:8" s="209" customFormat="1" ht="15" customHeight="1">
      <c r="A8" s="514" t="s">
        <v>252</v>
      </c>
      <c r="B8" s="530"/>
      <c r="C8" s="531"/>
      <c r="D8" s="531"/>
      <c r="E8" s="518" t="s">
        <v>265</v>
      </c>
      <c r="F8" s="518"/>
      <c r="G8" s="520"/>
      <c r="H8" s="521"/>
    </row>
    <row r="9" spans="1:8" s="209" customFormat="1" ht="15" customHeight="1">
      <c r="A9" s="515"/>
      <c r="B9" s="516"/>
      <c r="C9" s="517"/>
      <c r="D9" s="517"/>
      <c r="E9" s="519"/>
      <c r="F9" s="519"/>
      <c r="G9" s="522"/>
      <c r="H9" s="523"/>
    </row>
    <row r="11" spans="1:8" s="209" customFormat="1" ht="22.5" customHeight="1">
      <c r="A11" s="222" t="s">
        <v>254</v>
      </c>
      <c r="B11" s="236" t="s">
        <v>248</v>
      </c>
      <c r="C11" s="536" t="s">
        <v>253</v>
      </c>
      <c r="D11" s="534"/>
      <c r="E11" s="535"/>
      <c r="F11" s="431" t="s">
        <v>280</v>
      </c>
      <c r="G11" s="535"/>
      <c r="H11" s="228" t="s">
        <v>247</v>
      </c>
    </row>
    <row r="12" spans="1:8" ht="14.25" customHeight="1">
      <c r="A12" s="241" t="s">
        <v>369</v>
      </c>
      <c r="B12" s="372" t="s">
        <v>374</v>
      </c>
      <c r="C12" s="343"/>
      <c r="D12" s="13" t="s">
        <v>249</v>
      </c>
      <c r="E12" s="13"/>
      <c r="F12" s="222" t="s">
        <v>250</v>
      </c>
      <c r="G12" s="29" t="s">
        <v>364</v>
      </c>
      <c r="H12" s="439"/>
    </row>
    <row r="13" spans="1:8" ht="14.25" customHeight="1">
      <c r="A13" s="348"/>
      <c r="B13" s="372"/>
      <c r="C13" s="234"/>
      <c r="D13" s="11"/>
      <c r="E13" s="235"/>
      <c r="F13" s="227" t="s">
        <v>251</v>
      </c>
      <c r="G13" s="6"/>
      <c r="H13" s="440"/>
    </row>
    <row r="14" spans="1:8" ht="14.25" customHeight="1">
      <c r="A14" s="241" t="s">
        <v>370</v>
      </c>
      <c r="B14" s="372" t="s">
        <v>374</v>
      </c>
      <c r="C14" s="343"/>
      <c r="D14" s="13" t="s">
        <v>249</v>
      </c>
      <c r="E14" s="13"/>
      <c r="F14" s="222" t="s">
        <v>250</v>
      </c>
      <c r="G14" s="29"/>
      <c r="H14" s="439"/>
    </row>
    <row r="15" spans="1:8" ht="14.25" customHeight="1">
      <c r="A15" s="348"/>
      <c r="B15" s="372"/>
      <c r="C15" s="234"/>
      <c r="D15" s="11"/>
      <c r="E15" s="235"/>
      <c r="F15" s="227" t="s">
        <v>251</v>
      </c>
      <c r="G15" s="6"/>
      <c r="H15" s="440"/>
    </row>
    <row r="16" spans="1:8" ht="14.25" customHeight="1">
      <c r="A16" s="241" t="s">
        <v>371</v>
      </c>
      <c r="B16" s="372" t="s">
        <v>374</v>
      </c>
      <c r="C16" s="343"/>
      <c r="D16" s="13" t="s">
        <v>249</v>
      </c>
      <c r="E16" s="13"/>
      <c r="F16" s="222" t="s">
        <v>250</v>
      </c>
      <c r="G16" s="29"/>
      <c r="H16" s="439"/>
    </row>
    <row r="17" spans="1:8" ht="14.25" customHeight="1">
      <c r="A17" s="348"/>
      <c r="B17" s="372"/>
      <c r="C17" s="234"/>
      <c r="D17" s="11"/>
      <c r="E17" s="235"/>
      <c r="F17" s="227" t="s">
        <v>251</v>
      </c>
      <c r="G17" s="6"/>
      <c r="H17" s="440"/>
    </row>
    <row r="18" spans="1:8" ht="14.25" customHeight="1">
      <c r="A18" s="241" t="s">
        <v>372</v>
      </c>
      <c r="B18" s="372" t="s">
        <v>374</v>
      </c>
      <c r="C18" s="343"/>
      <c r="D18" s="13" t="s">
        <v>249</v>
      </c>
      <c r="E18" s="13"/>
      <c r="F18" s="222" t="s">
        <v>250</v>
      </c>
      <c r="G18" s="29"/>
      <c r="H18" s="439"/>
    </row>
    <row r="19" spans="1:8" ht="14.25" customHeight="1">
      <c r="A19" s="348"/>
      <c r="B19" s="372"/>
      <c r="C19" s="234"/>
      <c r="D19" s="11"/>
      <c r="E19" s="235"/>
      <c r="F19" s="227" t="s">
        <v>251</v>
      </c>
      <c r="G19" s="6"/>
      <c r="H19" s="440"/>
    </row>
    <row r="20" spans="1:8" ht="14.25" customHeight="1">
      <c r="A20" s="241" t="s">
        <v>373</v>
      </c>
      <c r="B20" s="372" t="s">
        <v>375</v>
      </c>
      <c r="C20" s="343"/>
      <c r="D20" s="13" t="s">
        <v>249</v>
      </c>
      <c r="E20" s="13"/>
      <c r="F20" s="222" t="s">
        <v>250</v>
      </c>
      <c r="G20" s="29"/>
      <c r="H20" s="439"/>
    </row>
    <row r="21" spans="1:8" ht="14.25" customHeight="1">
      <c r="A21" s="205"/>
      <c r="B21" s="372"/>
      <c r="C21" s="234"/>
      <c r="D21" s="11"/>
      <c r="E21" s="235"/>
      <c r="F21" s="227" t="s">
        <v>251</v>
      </c>
      <c r="G21" s="6"/>
      <c r="H21" s="440"/>
    </row>
    <row r="22" spans="1:8" ht="14.25" customHeight="1">
      <c r="A22" s="241" t="s">
        <v>376</v>
      </c>
      <c r="B22" s="372" t="s">
        <v>375</v>
      </c>
      <c r="C22" s="343"/>
      <c r="D22" s="13" t="s">
        <v>249</v>
      </c>
      <c r="E22" s="13"/>
      <c r="F22" s="222" t="s">
        <v>250</v>
      </c>
      <c r="G22" s="29"/>
      <c r="H22" s="439"/>
    </row>
    <row r="23" spans="1:8" ht="14.25" customHeight="1">
      <c r="A23" s="205"/>
      <c r="B23" s="372"/>
      <c r="C23" s="234"/>
      <c r="D23" s="11"/>
      <c r="E23" s="235"/>
      <c r="F23" s="227" t="s">
        <v>251</v>
      </c>
      <c r="G23" s="6"/>
      <c r="H23" s="440"/>
    </row>
    <row r="24" spans="1:8" ht="14.25" customHeight="1">
      <c r="A24" s="241" t="s">
        <v>377</v>
      </c>
      <c r="B24" s="372" t="s">
        <v>375</v>
      </c>
      <c r="C24" s="232"/>
      <c r="D24" s="13" t="s">
        <v>249</v>
      </c>
      <c r="E24" s="233"/>
      <c r="F24" s="222" t="s">
        <v>250</v>
      </c>
      <c r="G24" s="29"/>
      <c r="H24" s="439"/>
    </row>
    <row r="25" spans="1:8" ht="14.25" customHeight="1">
      <c r="A25" s="227"/>
      <c r="B25" s="372"/>
      <c r="C25" s="234"/>
      <c r="D25" s="11"/>
      <c r="E25" s="235"/>
      <c r="F25" s="227" t="s">
        <v>251</v>
      </c>
      <c r="G25" s="6"/>
      <c r="H25" s="440"/>
    </row>
    <row r="26" spans="1:8" ht="14.25" customHeight="1">
      <c r="A26" s="241" t="s">
        <v>387</v>
      </c>
      <c r="B26" s="372" t="s">
        <v>375</v>
      </c>
      <c r="C26" s="232"/>
      <c r="D26" s="13" t="s">
        <v>249</v>
      </c>
      <c r="E26" s="233"/>
      <c r="F26" s="222" t="s">
        <v>250</v>
      </c>
      <c r="G26" s="29"/>
      <c r="H26" s="439"/>
    </row>
    <row r="27" spans="1:8" ht="14.25" customHeight="1">
      <c r="A27" s="227"/>
      <c r="B27" s="372"/>
      <c r="C27" s="234"/>
      <c r="D27" s="11"/>
      <c r="E27" s="235"/>
      <c r="F27" s="227" t="s">
        <v>251</v>
      </c>
      <c r="G27" s="6"/>
      <c r="H27" s="440"/>
    </row>
    <row r="28" spans="1:8" ht="14.25" customHeight="1">
      <c r="A28" s="241" t="s">
        <v>388</v>
      </c>
      <c r="B28" s="372" t="s">
        <v>375</v>
      </c>
      <c r="C28" s="232"/>
      <c r="D28" s="13" t="s">
        <v>249</v>
      </c>
      <c r="E28" s="233"/>
      <c r="F28" s="222" t="s">
        <v>250</v>
      </c>
      <c r="G28" s="29"/>
      <c r="H28" s="439"/>
    </row>
    <row r="29" spans="1:8" ht="14.25" customHeight="1">
      <c r="A29" s="227"/>
      <c r="B29" s="372"/>
      <c r="C29" s="234"/>
      <c r="D29" s="11"/>
      <c r="E29" s="235"/>
      <c r="F29" s="227" t="s">
        <v>251</v>
      </c>
      <c r="G29" s="6"/>
      <c r="H29" s="440"/>
    </row>
    <row r="30" spans="1:8" ht="14.25" customHeight="1">
      <c r="A30" s="241" t="s">
        <v>391</v>
      </c>
      <c r="B30" s="372" t="s">
        <v>375</v>
      </c>
      <c r="C30" s="232"/>
      <c r="D30" s="13" t="s">
        <v>249</v>
      </c>
      <c r="E30" s="233"/>
      <c r="F30" s="222" t="s">
        <v>250</v>
      </c>
      <c r="G30" s="29"/>
      <c r="H30" s="439"/>
    </row>
    <row r="31" spans="1:8" ht="14.25" customHeight="1">
      <c r="A31" s="227"/>
      <c r="B31" s="372"/>
      <c r="C31" s="234"/>
      <c r="D31" s="11"/>
      <c r="E31" s="235"/>
      <c r="F31" s="227" t="s">
        <v>251</v>
      </c>
      <c r="G31" s="6"/>
      <c r="H31" s="440"/>
    </row>
    <row r="32" spans="1:8" ht="14.25" customHeight="1">
      <c r="A32" s="237" t="s">
        <v>260</v>
      </c>
      <c r="B32" s="372"/>
      <c r="C32" s="232"/>
      <c r="D32" s="13" t="s">
        <v>249</v>
      </c>
      <c r="E32" s="233"/>
      <c r="F32" s="222" t="s">
        <v>250</v>
      </c>
      <c r="G32" s="29"/>
      <c r="H32" s="439"/>
    </row>
    <row r="33" spans="1:8" ht="14.25" customHeight="1">
      <c r="A33" s="227" t="s">
        <v>246</v>
      </c>
      <c r="B33" s="372"/>
      <c r="C33" s="234"/>
      <c r="D33" s="11"/>
      <c r="E33" s="235"/>
      <c r="F33" s="227" t="s">
        <v>251</v>
      </c>
      <c r="G33" s="6"/>
      <c r="H33" s="440"/>
    </row>
    <row r="34" spans="1:8" ht="14.25" customHeight="1">
      <c r="A34" s="237" t="s">
        <v>261</v>
      </c>
      <c r="B34" s="372"/>
      <c r="C34" s="232"/>
      <c r="D34" s="13" t="s">
        <v>249</v>
      </c>
      <c r="E34" s="233"/>
      <c r="F34" s="222" t="s">
        <v>250</v>
      </c>
      <c r="G34" s="29"/>
      <c r="H34" s="439"/>
    </row>
    <row r="35" spans="1:8" ht="14.25" customHeight="1">
      <c r="A35" s="227" t="s">
        <v>246</v>
      </c>
      <c r="B35" s="372"/>
      <c r="C35" s="234"/>
      <c r="D35" s="11"/>
      <c r="E35" s="235"/>
      <c r="F35" s="227" t="s">
        <v>251</v>
      </c>
      <c r="G35" s="6"/>
      <c r="H35" s="440"/>
    </row>
    <row r="36" spans="1:8" ht="14.25" customHeight="1">
      <c r="A36" s="237" t="s">
        <v>262</v>
      </c>
      <c r="B36" s="372"/>
      <c r="C36" s="232"/>
      <c r="D36" s="13" t="s">
        <v>249</v>
      </c>
      <c r="E36" s="233"/>
      <c r="F36" s="222" t="s">
        <v>250</v>
      </c>
      <c r="G36" s="29"/>
      <c r="H36" s="439"/>
    </row>
    <row r="37" spans="1:8" ht="14.25" customHeight="1">
      <c r="A37" s="227" t="s">
        <v>246</v>
      </c>
      <c r="B37" s="372"/>
      <c r="C37" s="234"/>
      <c r="D37" s="11"/>
      <c r="E37" s="235"/>
      <c r="F37" s="227" t="s">
        <v>251</v>
      </c>
      <c r="G37" s="6"/>
      <c r="H37" s="440"/>
    </row>
    <row r="38" spans="1:8" ht="14.25" customHeight="1">
      <c r="A38" s="237" t="s">
        <v>263</v>
      </c>
      <c r="B38" s="372"/>
      <c r="C38" s="232"/>
      <c r="D38" s="13" t="s">
        <v>249</v>
      </c>
      <c r="E38" s="233"/>
      <c r="F38" s="222" t="s">
        <v>250</v>
      </c>
      <c r="G38" s="29"/>
      <c r="H38" s="439"/>
    </row>
    <row r="39" spans="1:8" ht="14.25" customHeight="1">
      <c r="A39" s="227" t="s">
        <v>246</v>
      </c>
      <c r="B39" s="372"/>
      <c r="C39" s="234"/>
      <c r="D39" s="11"/>
      <c r="E39" s="235"/>
      <c r="F39" s="227" t="s">
        <v>251</v>
      </c>
      <c r="G39" s="6"/>
      <c r="H39" s="440"/>
    </row>
    <row r="40" spans="1:8" ht="14.25" customHeight="1">
      <c r="A40" s="237" t="s">
        <v>264</v>
      </c>
      <c r="B40" s="372"/>
      <c r="C40" s="232"/>
      <c r="D40" s="13" t="s">
        <v>249</v>
      </c>
      <c r="E40" s="233"/>
      <c r="F40" s="222" t="s">
        <v>250</v>
      </c>
      <c r="G40" s="29"/>
      <c r="H40" s="439"/>
    </row>
    <row r="41" spans="1:8" ht="12.75">
      <c r="A41" s="227" t="s">
        <v>246</v>
      </c>
      <c r="B41" s="372"/>
      <c r="C41" s="234"/>
      <c r="D41" s="11"/>
      <c r="E41" s="235"/>
      <c r="F41" s="227" t="s">
        <v>251</v>
      </c>
      <c r="G41" s="6"/>
      <c r="H41" s="440"/>
    </row>
    <row r="42" ht="12.75">
      <c r="A42" s="230"/>
    </row>
    <row r="43" spans="1:2" ht="12.75">
      <c r="A43" s="525" t="s">
        <v>266</v>
      </c>
      <c r="B43" s="525"/>
    </row>
    <row r="44" spans="1:8" ht="12.75">
      <c r="A44" s="527"/>
      <c r="B44" s="528"/>
      <c r="C44" s="528"/>
      <c r="D44" s="528"/>
      <c r="E44" s="528"/>
      <c r="F44" s="528"/>
      <c r="G44" s="528"/>
      <c r="H44" s="529"/>
    </row>
    <row r="45" spans="1:8" ht="12.75">
      <c r="A45" s="524"/>
      <c r="B45" s="525"/>
      <c r="C45" s="525"/>
      <c r="D45" s="525"/>
      <c r="E45" s="525"/>
      <c r="F45" s="525"/>
      <c r="G45" s="525"/>
      <c r="H45" s="526"/>
    </row>
    <row r="46" spans="1:8" ht="12.75">
      <c r="A46" s="524"/>
      <c r="B46" s="525"/>
      <c r="C46" s="525"/>
      <c r="D46" s="525"/>
      <c r="E46" s="525"/>
      <c r="F46" s="525"/>
      <c r="G46" s="525"/>
      <c r="H46" s="526"/>
    </row>
    <row r="47" spans="1:8" ht="12.75">
      <c r="A47" s="524"/>
      <c r="B47" s="525"/>
      <c r="C47" s="525"/>
      <c r="D47" s="525"/>
      <c r="E47" s="525"/>
      <c r="F47" s="525"/>
      <c r="G47" s="525"/>
      <c r="H47" s="526"/>
    </row>
    <row r="48" spans="1:8" ht="12.75">
      <c r="A48" s="539"/>
      <c r="B48" s="540"/>
      <c r="C48" s="540"/>
      <c r="D48" s="540"/>
      <c r="E48" s="540"/>
      <c r="F48" s="540"/>
      <c r="G48" s="540"/>
      <c r="H48" s="541"/>
    </row>
    <row r="53" spans="1:5" ht="14.25">
      <c r="A53" s="152" t="s">
        <v>21</v>
      </c>
      <c r="B53" s="532"/>
      <c r="C53" s="533"/>
      <c r="E53" s="207"/>
    </row>
    <row r="55" spans="1:8" ht="14.25">
      <c r="A55" s="210" t="s">
        <v>220</v>
      </c>
      <c r="B55" s="213"/>
      <c r="C55" s="225" t="s">
        <v>367</v>
      </c>
      <c r="D55" s="215" t="s">
        <v>240</v>
      </c>
      <c r="E55" s="210" t="s">
        <v>221</v>
      </c>
      <c r="F55" s="495" t="s">
        <v>366</v>
      </c>
      <c r="G55" s="496"/>
      <c r="H55" s="497"/>
    </row>
    <row r="56" spans="1:8" ht="14.25">
      <c r="A56" s="210" t="s">
        <v>222</v>
      </c>
      <c r="B56" s="495" t="s">
        <v>368</v>
      </c>
      <c r="C56" s="496"/>
      <c r="D56" s="496"/>
      <c r="E56" s="497"/>
      <c r="F56" s="16" t="s">
        <v>241</v>
      </c>
      <c r="G56" s="153">
        <v>2</v>
      </c>
      <c r="H56" s="229" t="s">
        <v>242</v>
      </c>
    </row>
    <row r="57" spans="1:8" ht="25.5">
      <c r="A57" s="222" t="s">
        <v>239</v>
      </c>
      <c r="B57" s="431" t="s">
        <v>378</v>
      </c>
      <c r="C57" s="534"/>
      <c r="D57" s="534"/>
      <c r="E57" s="535"/>
      <c r="F57" s="15" t="s">
        <v>279</v>
      </c>
      <c r="G57" s="537"/>
      <c r="H57" s="538"/>
    </row>
    <row r="58" spans="1:8" ht="12.75">
      <c r="A58" s="514" t="s">
        <v>252</v>
      </c>
      <c r="B58" s="530"/>
      <c r="C58" s="531"/>
      <c r="D58" s="531"/>
      <c r="E58" s="518" t="s">
        <v>265</v>
      </c>
      <c r="F58" s="518"/>
      <c r="G58" s="520"/>
      <c r="H58" s="521"/>
    </row>
    <row r="59" spans="1:8" ht="12.75">
      <c r="A59" s="515"/>
      <c r="B59" s="516"/>
      <c r="C59" s="517"/>
      <c r="D59" s="517"/>
      <c r="E59" s="519"/>
      <c r="F59" s="519"/>
      <c r="G59" s="522"/>
      <c r="H59" s="523"/>
    </row>
    <row r="61" spans="1:8" ht="12.75">
      <c r="A61" s="222" t="s">
        <v>254</v>
      </c>
      <c r="B61" s="236" t="s">
        <v>248</v>
      </c>
      <c r="C61" s="536" t="s">
        <v>253</v>
      </c>
      <c r="D61" s="534"/>
      <c r="E61" s="535"/>
      <c r="F61" s="431" t="s">
        <v>280</v>
      </c>
      <c r="G61" s="535"/>
      <c r="H61" s="228" t="s">
        <v>247</v>
      </c>
    </row>
    <row r="62" spans="1:8" ht="12.75">
      <c r="A62" s="241" t="s">
        <v>379</v>
      </c>
      <c r="B62" s="372" t="s">
        <v>374</v>
      </c>
      <c r="C62" s="343"/>
      <c r="D62" s="13" t="s">
        <v>249</v>
      </c>
      <c r="E62" s="13"/>
      <c r="F62" s="222" t="s">
        <v>250</v>
      </c>
      <c r="G62" s="29" t="s">
        <v>364</v>
      </c>
      <c r="H62" s="439"/>
    </row>
    <row r="63" spans="1:8" ht="12.75">
      <c r="A63" s="205"/>
      <c r="B63" s="372"/>
      <c r="C63" s="234"/>
      <c r="D63" s="11"/>
      <c r="E63" s="235"/>
      <c r="F63" s="227" t="s">
        <v>251</v>
      </c>
      <c r="G63" s="6"/>
      <c r="H63" s="440"/>
    </row>
    <row r="64" spans="1:8" ht="12.75">
      <c r="A64" s="241" t="s">
        <v>380</v>
      </c>
      <c r="B64" s="372" t="s">
        <v>374</v>
      </c>
      <c r="C64" s="343"/>
      <c r="D64" s="13" t="s">
        <v>249</v>
      </c>
      <c r="E64" s="13"/>
      <c r="F64" s="222" t="s">
        <v>250</v>
      </c>
      <c r="G64" s="29"/>
      <c r="H64" s="439"/>
    </row>
    <row r="65" spans="1:8" ht="12.75">
      <c r="A65" s="205"/>
      <c r="B65" s="372"/>
      <c r="C65" s="234"/>
      <c r="D65" s="11"/>
      <c r="E65" s="235"/>
      <c r="F65" s="227" t="s">
        <v>251</v>
      </c>
      <c r="G65" s="6"/>
      <c r="H65" s="440"/>
    </row>
    <row r="66" spans="1:8" ht="12.75">
      <c r="A66" s="241" t="s">
        <v>381</v>
      </c>
      <c r="B66" s="372" t="s">
        <v>374</v>
      </c>
      <c r="C66" s="343"/>
      <c r="D66" s="13" t="s">
        <v>249</v>
      </c>
      <c r="E66" s="13"/>
      <c r="F66" s="222" t="s">
        <v>250</v>
      </c>
      <c r="G66" s="29"/>
      <c r="H66" s="439"/>
    </row>
    <row r="67" spans="1:8" ht="12.75">
      <c r="A67" s="205"/>
      <c r="B67" s="372"/>
      <c r="C67" s="234"/>
      <c r="D67" s="11"/>
      <c r="E67" s="235"/>
      <c r="F67" s="227" t="s">
        <v>251</v>
      </c>
      <c r="G67" s="6"/>
      <c r="H67" s="440"/>
    </row>
    <row r="68" spans="1:8" ht="12.75">
      <c r="A68" s="241" t="s">
        <v>382</v>
      </c>
      <c r="B68" s="372" t="s">
        <v>374</v>
      </c>
      <c r="C68" s="343"/>
      <c r="D68" s="13" t="s">
        <v>249</v>
      </c>
      <c r="E68" s="13"/>
      <c r="F68" s="222" t="s">
        <v>250</v>
      </c>
      <c r="G68" s="29"/>
      <c r="H68" s="439"/>
    </row>
    <row r="69" spans="1:8" ht="12.75">
      <c r="A69" s="205"/>
      <c r="B69" s="372"/>
      <c r="C69" s="234"/>
      <c r="D69" s="11"/>
      <c r="E69" s="235"/>
      <c r="F69" s="227" t="s">
        <v>251</v>
      </c>
      <c r="G69" s="6"/>
      <c r="H69" s="440"/>
    </row>
    <row r="70" spans="1:8" ht="12.75">
      <c r="A70" s="241" t="s">
        <v>383</v>
      </c>
      <c r="B70" s="372" t="s">
        <v>375</v>
      </c>
      <c r="C70" s="343"/>
      <c r="D70" s="13" t="s">
        <v>249</v>
      </c>
      <c r="E70" s="13"/>
      <c r="F70" s="222" t="s">
        <v>250</v>
      </c>
      <c r="G70" s="29"/>
      <c r="H70" s="439"/>
    </row>
    <row r="71" spans="1:8" ht="12.75">
      <c r="A71" s="205"/>
      <c r="B71" s="372"/>
      <c r="C71" s="234"/>
      <c r="D71" s="11"/>
      <c r="E71" s="235"/>
      <c r="F71" s="227" t="s">
        <v>251</v>
      </c>
      <c r="G71" s="6"/>
      <c r="H71" s="440"/>
    </row>
    <row r="72" spans="1:8" ht="12.75">
      <c r="A72" s="241" t="s">
        <v>384</v>
      </c>
      <c r="B72" s="372" t="s">
        <v>375</v>
      </c>
      <c r="C72" s="343"/>
      <c r="D72" s="13" t="s">
        <v>249</v>
      </c>
      <c r="E72" s="13"/>
      <c r="F72" s="222" t="s">
        <v>250</v>
      </c>
      <c r="G72" s="29"/>
      <c r="H72" s="439"/>
    </row>
    <row r="73" spans="1:8" ht="12.75">
      <c r="A73" s="205"/>
      <c r="B73" s="372"/>
      <c r="C73" s="234"/>
      <c r="D73" s="11"/>
      <c r="E73" s="235"/>
      <c r="F73" s="227" t="s">
        <v>251</v>
      </c>
      <c r="G73" s="6"/>
      <c r="H73" s="440"/>
    </row>
    <row r="74" spans="1:8" ht="12.75">
      <c r="A74" s="241" t="s">
        <v>385</v>
      </c>
      <c r="B74" s="372" t="s">
        <v>375</v>
      </c>
      <c r="C74" s="232"/>
      <c r="D74" s="13" t="s">
        <v>249</v>
      </c>
      <c r="E74" s="233"/>
      <c r="F74" s="222" t="s">
        <v>250</v>
      </c>
      <c r="G74" s="29"/>
      <c r="H74" s="439"/>
    </row>
    <row r="75" spans="1:8" ht="12.75">
      <c r="A75" s="227"/>
      <c r="B75" s="372"/>
      <c r="C75" s="234"/>
      <c r="D75" s="11"/>
      <c r="E75" s="235"/>
      <c r="F75" s="227" t="s">
        <v>251</v>
      </c>
      <c r="G75" s="6"/>
      <c r="H75" s="440"/>
    </row>
    <row r="76" spans="1:8" ht="12.75">
      <c r="A76" s="241" t="s">
        <v>386</v>
      </c>
      <c r="B76" s="372" t="s">
        <v>375</v>
      </c>
      <c r="C76" s="232"/>
      <c r="D76" s="13" t="s">
        <v>249</v>
      </c>
      <c r="E76" s="233"/>
      <c r="F76" s="222" t="s">
        <v>250</v>
      </c>
      <c r="G76" s="29"/>
      <c r="H76" s="439"/>
    </row>
    <row r="77" spans="1:8" ht="12.75">
      <c r="A77" s="227"/>
      <c r="B77" s="372"/>
      <c r="C77" s="234"/>
      <c r="D77" s="11"/>
      <c r="E77" s="235"/>
      <c r="F77" s="227" t="s">
        <v>251</v>
      </c>
      <c r="G77" s="6"/>
      <c r="H77" s="440"/>
    </row>
    <row r="78" spans="1:8" ht="12.75">
      <c r="A78" s="241" t="s">
        <v>389</v>
      </c>
      <c r="B78" s="372" t="s">
        <v>375</v>
      </c>
      <c r="C78" s="232"/>
      <c r="D78" s="13" t="s">
        <v>249</v>
      </c>
      <c r="E78" s="233"/>
      <c r="F78" s="222" t="s">
        <v>250</v>
      </c>
      <c r="G78" s="29"/>
      <c r="H78" s="439"/>
    </row>
    <row r="79" spans="1:8" ht="12.75">
      <c r="A79" s="205"/>
      <c r="B79" s="372"/>
      <c r="C79" s="234"/>
      <c r="D79" s="11"/>
      <c r="E79" s="235"/>
      <c r="F79" s="227" t="s">
        <v>251</v>
      </c>
      <c r="G79" s="6"/>
      <c r="H79" s="440"/>
    </row>
    <row r="80" spans="1:8" ht="12.75">
      <c r="A80" s="241" t="s">
        <v>390</v>
      </c>
      <c r="B80" s="372" t="s">
        <v>375</v>
      </c>
      <c r="C80" s="232"/>
      <c r="D80" s="13" t="s">
        <v>249</v>
      </c>
      <c r="E80" s="233"/>
      <c r="F80" s="222" t="s">
        <v>250</v>
      </c>
      <c r="G80" s="29"/>
      <c r="H80" s="439"/>
    </row>
    <row r="81" spans="1:8" ht="12.75">
      <c r="A81" s="227"/>
      <c r="B81" s="372"/>
      <c r="C81" s="234"/>
      <c r="D81" s="11"/>
      <c r="E81" s="235"/>
      <c r="F81" s="227" t="s">
        <v>251</v>
      </c>
      <c r="G81" s="6"/>
      <c r="H81" s="440"/>
    </row>
    <row r="82" spans="1:8" ht="12.75">
      <c r="A82" s="237" t="s">
        <v>260</v>
      </c>
      <c r="B82" s="372"/>
      <c r="C82" s="232"/>
      <c r="D82" s="13" t="s">
        <v>249</v>
      </c>
      <c r="E82" s="233"/>
      <c r="F82" s="222" t="s">
        <v>250</v>
      </c>
      <c r="G82" s="29"/>
      <c r="H82" s="439"/>
    </row>
    <row r="83" spans="1:8" ht="12.75">
      <c r="A83" s="227" t="s">
        <v>246</v>
      </c>
      <c r="B83" s="372"/>
      <c r="C83" s="234"/>
      <c r="D83" s="11"/>
      <c r="E83" s="235"/>
      <c r="F83" s="227" t="s">
        <v>251</v>
      </c>
      <c r="G83" s="6"/>
      <c r="H83" s="440"/>
    </row>
    <row r="84" spans="1:8" ht="12.75">
      <c r="A84" s="237" t="s">
        <v>261</v>
      </c>
      <c r="B84" s="372"/>
      <c r="C84" s="232"/>
      <c r="D84" s="13" t="s">
        <v>249</v>
      </c>
      <c r="E84" s="233"/>
      <c r="F84" s="222" t="s">
        <v>250</v>
      </c>
      <c r="G84" s="29"/>
      <c r="H84" s="439"/>
    </row>
    <row r="85" spans="1:8" ht="12.75">
      <c r="A85" s="227" t="s">
        <v>246</v>
      </c>
      <c r="B85" s="372"/>
      <c r="C85" s="234"/>
      <c r="D85" s="11"/>
      <c r="E85" s="235"/>
      <c r="F85" s="227" t="s">
        <v>251</v>
      </c>
      <c r="G85" s="6"/>
      <c r="H85" s="440"/>
    </row>
    <row r="86" spans="1:8" ht="12.75">
      <c r="A86" s="237" t="s">
        <v>262</v>
      </c>
      <c r="B86" s="372"/>
      <c r="C86" s="232"/>
      <c r="D86" s="13" t="s">
        <v>249</v>
      </c>
      <c r="E86" s="233"/>
      <c r="F86" s="222" t="s">
        <v>250</v>
      </c>
      <c r="G86" s="29"/>
      <c r="H86" s="439"/>
    </row>
    <row r="87" spans="1:8" ht="12.75">
      <c r="A87" s="227" t="s">
        <v>246</v>
      </c>
      <c r="B87" s="372"/>
      <c r="C87" s="234"/>
      <c r="D87" s="11"/>
      <c r="E87" s="235"/>
      <c r="F87" s="227" t="s">
        <v>251</v>
      </c>
      <c r="G87" s="6"/>
      <c r="H87" s="440"/>
    </row>
    <row r="88" spans="1:8" ht="12.75">
      <c r="A88" s="237" t="s">
        <v>263</v>
      </c>
      <c r="B88" s="372"/>
      <c r="C88" s="232"/>
      <c r="D88" s="13" t="s">
        <v>249</v>
      </c>
      <c r="E88" s="233"/>
      <c r="F88" s="222" t="s">
        <v>250</v>
      </c>
      <c r="G88" s="29"/>
      <c r="H88" s="439"/>
    </row>
    <row r="89" spans="1:8" ht="12.75">
      <c r="A89" s="227" t="s">
        <v>246</v>
      </c>
      <c r="B89" s="372"/>
      <c r="C89" s="234"/>
      <c r="D89" s="11"/>
      <c r="E89" s="235"/>
      <c r="F89" s="227" t="s">
        <v>251</v>
      </c>
      <c r="G89" s="6"/>
      <c r="H89" s="440"/>
    </row>
    <row r="90" spans="1:8" ht="12.75">
      <c r="A90" s="237" t="s">
        <v>264</v>
      </c>
      <c r="B90" s="372"/>
      <c r="C90" s="232"/>
      <c r="D90" s="13" t="s">
        <v>249</v>
      </c>
      <c r="E90" s="233"/>
      <c r="F90" s="222" t="s">
        <v>250</v>
      </c>
      <c r="G90" s="29"/>
      <c r="H90" s="439"/>
    </row>
    <row r="91" spans="1:8" ht="12.75">
      <c r="A91" s="227" t="s">
        <v>246</v>
      </c>
      <c r="B91" s="372"/>
      <c r="C91" s="234"/>
      <c r="D91" s="11"/>
      <c r="E91" s="235"/>
      <c r="F91" s="227" t="s">
        <v>251</v>
      </c>
      <c r="G91" s="6"/>
      <c r="H91" s="440"/>
    </row>
    <row r="92" ht="12.75">
      <c r="A92" s="230"/>
    </row>
    <row r="93" spans="1:2" ht="12.75">
      <c r="A93" s="525" t="s">
        <v>266</v>
      </c>
      <c r="B93" s="525"/>
    </row>
    <row r="94" spans="1:8" ht="12.75">
      <c r="A94" s="527"/>
      <c r="B94" s="528"/>
      <c r="C94" s="528"/>
      <c r="D94" s="528"/>
      <c r="E94" s="528"/>
      <c r="F94" s="528"/>
      <c r="G94" s="528"/>
      <c r="H94" s="529"/>
    </row>
    <row r="95" spans="1:8" ht="12.75">
      <c r="A95" s="524"/>
      <c r="B95" s="525"/>
      <c r="C95" s="525"/>
      <c r="D95" s="525"/>
      <c r="E95" s="525"/>
      <c r="F95" s="525"/>
      <c r="G95" s="525"/>
      <c r="H95" s="526"/>
    </row>
    <row r="96" spans="1:8" ht="12.75">
      <c r="A96" s="524"/>
      <c r="B96" s="525"/>
      <c r="C96" s="525"/>
      <c r="D96" s="525"/>
      <c r="E96" s="525"/>
      <c r="F96" s="525"/>
      <c r="G96" s="525"/>
      <c r="H96" s="526"/>
    </row>
    <row r="97" spans="1:8" ht="12.75">
      <c r="A97" s="524"/>
      <c r="B97" s="525"/>
      <c r="C97" s="525"/>
      <c r="D97" s="525"/>
      <c r="E97" s="525"/>
      <c r="F97" s="525"/>
      <c r="G97" s="525"/>
      <c r="H97" s="526"/>
    </row>
    <row r="98" spans="1:8" ht="12.75">
      <c r="A98" s="539"/>
      <c r="B98" s="540"/>
      <c r="C98" s="540"/>
      <c r="D98" s="540"/>
      <c r="E98" s="540"/>
      <c r="F98" s="540"/>
      <c r="G98" s="540"/>
      <c r="H98" s="541"/>
    </row>
  </sheetData>
  <sheetProtection/>
  <mergeCells count="99">
    <mergeCell ref="A97:H97"/>
    <mergeCell ref="A98:H98"/>
    <mergeCell ref="A93:B93"/>
    <mergeCell ref="A94:H94"/>
    <mergeCell ref="A95:H95"/>
    <mergeCell ref="A96:H96"/>
    <mergeCell ref="B88:B89"/>
    <mergeCell ref="H88:H89"/>
    <mergeCell ref="B90:B91"/>
    <mergeCell ref="H90:H91"/>
    <mergeCell ref="B84:B85"/>
    <mergeCell ref="H84:H85"/>
    <mergeCell ref="B86:B87"/>
    <mergeCell ref="H86:H87"/>
    <mergeCell ref="B80:B81"/>
    <mergeCell ref="H80:H81"/>
    <mergeCell ref="B82:B83"/>
    <mergeCell ref="H82:H83"/>
    <mergeCell ref="B76:B77"/>
    <mergeCell ref="H76:H77"/>
    <mergeCell ref="B78:B79"/>
    <mergeCell ref="H78:H79"/>
    <mergeCell ref="B72:B73"/>
    <mergeCell ref="H72:H73"/>
    <mergeCell ref="B74:B75"/>
    <mergeCell ref="H74:H75"/>
    <mergeCell ref="B68:B69"/>
    <mergeCell ref="H68:H69"/>
    <mergeCell ref="B70:B71"/>
    <mergeCell ref="H70:H71"/>
    <mergeCell ref="B64:B65"/>
    <mergeCell ref="H64:H65"/>
    <mergeCell ref="B66:B67"/>
    <mergeCell ref="H66:H67"/>
    <mergeCell ref="C61:E61"/>
    <mergeCell ref="F61:G61"/>
    <mergeCell ref="B62:B63"/>
    <mergeCell ref="H62:H63"/>
    <mergeCell ref="A58:A59"/>
    <mergeCell ref="B58:D58"/>
    <mergeCell ref="E58:E59"/>
    <mergeCell ref="F58:H58"/>
    <mergeCell ref="B59:D59"/>
    <mergeCell ref="F59:H59"/>
    <mergeCell ref="B53:C53"/>
    <mergeCell ref="F55:H55"/>
    <mergeCell ref="B56:E56"/>
    <mergeCell ref="B57:E57"/>
    <mergeCell ref="G57:H57"/>
    <mergeCell ref="B40:B41"/>
    <mergeCell ref="A48:H48"/>
    <mergeCell ref="A1:H1"/>
    <mergeCell ref="B22:B23"/>
    <mergeCell ref="B24:B25"/>
    <mergeCell ref="B26:B27"/>
    <mergeCell ref="B28:B29"/>
    <mergeCell ref="B30:B31"/>
    <mergeCell ref="H14:H15"/>
    <mergeCell ref="H16:H17"/>
    <mergeCell ref="F5:H5"/>
    <mergeCell ref="G7:H7"/>
    <mergeCell ref="H12:H13"/>
    <mergeCell ref="B32:B33"/>
    <mergeCell ref="B34:B35"/>
    <mergeCell ref="F11:G11"/>
    <mergeCell ref="B36:B37"/>
    <mergeCell ref="H18:H19"/>
    <mergeCell ref="H20:H21"/>
    <mergeCell ref="H36:H37"/>
    <mergeCell ref="B18:B19"/>
    <mergeCell ref="H34:H35"/>
    <mergeCell ref="B20:B21"/>
    <mergeCell ref="B3:C3"/>
    <mergeCell ref="B12:B13"/>
    <mergeCell ref="B14:B15"/>
    <mergeCell ref="B16:B17"/>
    <mergeCell ref="B6:E6"/>
    <mergeCell ref="B7:E7"/>
    <mergeCell ref="C11:E11"/>
    <mergeCell ref="H38:H39"/>
    <mergeCell ref="H40:H41"/>
    <mergeCell ref="B8:D8"/>
    <mergeCell ref="H22:H23"/>
    <mergeCell ref="H24:H25"/>
    <mergeCell ref="H26:H27"/>
    <mergeCell ref="H28:H29"/>
    <mergeCell ref="H30:H31"/>
    <mergeCell ref="H32:H33"/>
    <mergeCell ref="B38:B39"/>
    <mergeCell ref="A8:A9"/>
    <mergeCell ref="B9:D9"/>
    <mergeCell ref="E8:E9"/>
    <mergeCell ref="F8:H8"/>
    <mergeCell ref="F9:H9"/>
    <mergeCell ref="A47:H47"/>
    <mergeCell ref="A43:B43"/>
    <mergeCell ref="A44:H44"/>
    <mergeCell ref="A45:H45"/>
    <mergeCell ref="A46:H46"/>
  </mergeCells>
  <dataValidations count="2">
    <dataValidation type="list" allowBlank="1" showInputMessage="1" showErrorMessage="1" sqref="B12:B41 B62:B91">
      <formula1>"公,フレ"</formula1>
    </dataValidation>
    <dataValidation type="list" allowBlank="1" showInputMessage="1" showErrorMessage="1" sqref="B3:C3 B53:C53">
      <formula1>"Ｇ－ウインド,Ｇ－フォレスト,Ｇ－マウント,Ｐ－ウインド,Ｐ－フォレスト,Ｐ－マウント,Ｓ－ウインド,Ｓ－フォレスト,Ｓ－マウント"</formula1>
    </dataValidation>
  </dataValidations>
  <printOptions/>
  <pageMargins left="0.90625" right="0.5625" top="0.75" bottom="0.75" header="0.3" footer="0.3"/>
  <pageSetup horizontalDpi="300" verticalDpi="300" orientation="portrait" paperSize="9" r:id="rId1"/>
  <headerFooter>
    <oddHeader>&amp;C２０１４&amp;R（様式５）</oddHeader>
    <oddFooter>&amp;C山梨県サッカー協会４種委員会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kazama-ht</dc:creator>
  <cp:keywords/>
  <dc:description/>
  <cp:lastModifiedBy>鈴木和幸</cp:lastModifiedBy>
  <cp:lastPrinted>2013-07-05T06:27:17Z</cp:lastPrinted>
  <dcterms:created xsi:type="dcterms:W3CDTF">2010-08-05T06:07:58Z</dcterms:created>
  <dcterms:modified xsi:type="dcterms:W3CDTF">2014-05-31T07:26:07Z</dcterms:modified>
  <cp:category/>
  <cp:version/>
  <cp:contentType/>
  <cp:contentStatus/>
</cp:coreProperties>
</file>